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907"/>
  </bookViews>
  <sheets>
    <sheet name="一般预算 (按科目汇总)" sheetId="3" r:id="rId1"/>
    <sheet name="基金预算 (按科目汇总)" sheetId="4" r:id="rId2"/>
  </sheets>
  <externalReferences>
    <externalReference r:id="rId3"/>
    <externalReference r:id="rId4"/>
  </externalReferences>
  <definedNames>
    <definedName name="_xlnm._FilterDatabase" localSheetId="0" hidden="1">'一般预算 (按科目汇总)'!$A$4:$L$400</definedName>
    <definedName name="_xlnm._FilterDatabase" localSheetId="1" hidden="1">'基金预算 (按科目汇总)'!$A$4:$J$31</definedName>
    <definedName name="_Order1" hidden="1">255</definedName>
    <definedName name="_Order2" hidden="1">255</definedName>
    <definedName name="BM8_SelectZBM.BM8_ZBMChangeKMM">[1]!BM8_SelectZBM.BM8_ZBMChangeKMM</definedName>
    <definedName name="BM8_SelectZBM.BM8_ZBMminusOption">[1]!BM8_SelectZBM.BM8_ZBMminusOption</definedName>
    <definedName name="BM8_SelectZBM.BM8_ZBMSumOption">[1]!BM8_SelectZBM.BM8_ZBMSumOption</definedName>
    <definedName name="Database" hidden="1">#REF!</definedName>
    <definedName name="_xlnm.Print_Area">#N/A</definedName>
    <definedName name="_xlnm.Print_Titles">#N/A</definedName>
    <definedName name="汇率">#REF!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_xlnm.Print_Titles" localSheetId="0">'一般预算 (按科目汇总)'!$1:$4</definedName>
    <definedName name="_xlnm.Print_Area" localSheetId="1">'基金预算 (按科目汇总)'!$A$1:$J$31</definedName>
    <definedName name="_xlnm.Print_Titles" localSheetId="1">'基金预算 (按科目汇总)'!$1:$4</definedName>
  </definedNames>
  <calcPr calcId="144525" fullCalcOnLoad="1"/>
</workbook>
</file>

<file path=xl/sharedStrings.xml><?xml version="1.0" encoding="utf-8"?>
<sst xmlns="http://schemas.openxmlformats.org/spreadsheetml/2006/main" count="2368" uniqueCount="1194">
  <si>
    <t>2018年云溪区一般预算省市指标总表</t>
  </si>
  <si>
    <t>截止时间：2018.12.31</t>
  </si>
  <si>
    <t xml:space="preserve">                                  单位：万元</t>
  </si>
  <si>
    <t>科目代码</t>
  </si>
  <si>
    <t>发文日期</t>
  </si>
  <si>
    <t>发文号</t>
  </si>
  <si>
    <t>摘要</t>
  </si>
  <si>
    <t>金额</t>
  </si>
  <si>
    <t>已拨付</t>
  </si>
  <si>
    <t>未拨付</t>
  </si>
  <si>
    <t>拨付单位</t>
  </si>
  <si>
    <t>指标    单号</t>
  </si>
  <si>
    <t>拨付时间</t>
  </si>
  <si>
    <t>201 一般公共服务支出</t>
  </si>
  <si>
    <t xml:space="preserve">      2010302</t>
  </si>
  <si>
    <t>06月27日</t>
  </si>
  <si>
    <t>岳财省行指单［2018］0030号</t>
  </si>
  <si>
    <t>基层乡镇办公楼及村部维修经费  岳云财报【2018】3号  湘财行指【2018】26号</t>
  </si>
  <si>
    <t>路口镇（白荆村）</t>
  </si>
  <si>
    <t>2018.8.23</t>
  </si>
  <si>
    <t>11月19日</t>
  </si>
  <si>
    <t>岳财省行指单［2018］0066号</t>
  </si>
  <si>
    <t>2018年部分市县行政单位补助经费 湘财行指【2018】54号  （岳云财报【2018】10号、岳云财报【2018】15号  ）</t>
  </si>
  <si>
    <t xml:space="preserve">      2010308</t>
  </si>
  <si>
    <t>02月09日</t>
  </si>
  <si>
    <t>岳财省行指文［2018］0001号</t>
  </si>
  <si>
    <t>2018年特殊疑难信访问题中央补助经费</t>
  </si>
  <si>
    <t>区信访局</t>
  </si>
  <si>
    <t>2018.3.12</t>
  </si>
  <si>
    <t>05月16日</t>
  </si>
  <si>
    <t>岳财市行指文［2018］0007号</t>
  </si>
  <si>
    <t>信访工作“三无”乡镇（街道）奖励资金</t>
  </si>
  <si>
    <t>陆城镇</t>
  </si>
  <si>
    <t>2018.5.30</t>
  </si>
  <si>
    <t>12月04日</t>
  </si>
  <si>
    <t>岳财省行指文［2018］0014号</t>
  </si>
  <si>
    <t>2018年解决特殊疑难信访问题省级补助经费  湘财行指【2018】52号</t>
  </si>
  <si>
    <t xml:space="preserve">      2010499</t>
  </si>
  <si>
    <t>12月29日</t>
  </si>
  <si>
    <t>岳财省建指文［2018］0091号</t>
  </si>
  <si>
    <t>省预算内基建资金</t>
  </si>
  <si>
    <t xml:space="preserve">      2010502</t>
  </si>
  <si>
    <t>04月08日</t>
  </si>
  <si>
    <t>岳财省行指单［2018］0012号</t>
  </si>
  <si>
    <t>2018年基层统计调查补助经费 基层统计补助 湘财行指【2018】8号</t>
  </si>
  <si>
    <t>区发改局</t>
  </si>
  <si>
    <t>2018.7.16</t>
  </si>
  <si>
    <t>10月16日</t>
  </si>
  <si>
    <t>岳财省行指单［2018］0057号</t>
  </si>
  <si>
    <t>2018年基层统计调查补助经费  湘财行指【2018】45号</t>
  </si>
  <si>
    <t>2018.12.4</t>
  </si>
  <si>
    <t xml:space="preserve">      2010599</t>
  </si>
  <si>
    <t>07月10日</t>
  </si>
  <si>
    <t>岳财市行指文［2018］0010号</t>
  </si>
  <si>
    <t>“四上”单位市级奖补资金</t>
  </si>
  <si>
    <t xml:space="preserve">      2010602</t>
  </si>
  <si>
    <t>04月03日</t>
  </si>
  <si>
    <t>岳财市预指单［2018］0053号</t>
  </si>
  <si>
    <t>省结算补助－长岭街道办事处财政所基础设施</t>
  </si>
  <si>
    <t>长街办</t>
  </si>
  <si>
    <t>2018.12.6</t>
  </si>
  <si>
    <t>07月16日</t>
  </si>
  <si>
    <t>岳财省预指文［2018］0003号</t>
  </si>
  <si>
    <t>2018年度乡镇财政管理资金</t>
  </si>
  <si>
    <t>乡财局</t>
  </si>
  <si>
    <t>2018.7.17</t>
  </si>
  <si>
    <t>2010602</t>
  </si>
  <si>
    <t>12月19日</t>
  </si>
  <si>
    <t>岳财市预指文［2018］0013号</t>
  </si>
  <si>
    <t>乡财政管理</t>
  </si>
  <si>
    <t>区财政局乡财局</t>
  </si>
  <si>
    <t>2018.12.21</t>
  </si>
  <si>
    <t xml:space="preserve">      2010605</t>
  </si>
  <si>
    <t>岳财省预指文［2018］0010号</t>
  </si>
  <si>
    <t>2017年度国库工作经费</t>
  </si>
  <si>
    <t>06月28日</t>
  </si>
  <si>
    <t>岳财省预指文［2017］0024号</t>
  </si>
  <si>
    <t>2016年度市县财政决算工作补助经费和总会计业务经费</t>
  </si>
  <si>
    <t>区财政局</t>
  </si>
  <si>
    <t xml:space="preserve">      2010699</t>
  </si>
  <si>
    <t>12月28日</t>
  </si>
  <si>
    <t>岳财省预指文［2018］0018号</t>
  </si>
  <si>
    <t>2018年全省财政支农政策培训经费</t>
  </si>
  <si>
    <t>岳财省预指文［2018］0009号</t>
  </si>
  <si>
    <t>2018年税政法制工作经费</t>
  </si>
  <si>
    <t>岳财省预指文［2018］0019号</t>
  </si>
  <si>
    <t>2018年会计管理工作专项补助经费</t>
  </si>
  <si>
    <t>岳财省预指文［2018］0020号</t>
  </si>
  <si>
    <t>2018年度预算绩效管理工作经费</t>
  </si>
  <si>
    <t>08月07日</t>
  </si>
  <si>
    <t>岳财省预指文［2018］0004号</t>
  </si>
  <si>
    <t>2018年资产管理改革工作补助经费</t>
  </si>
  <si>
    <t>2018.9.29</t>
  </si>
  <si>
    <t>岳财省预指文［2018］0012号</t>
  </si>
  <si>
    <t>2018年度非税收入征管补助经费</t>
  </si>
  <si>
    <t>区非税收入征收管理局</t>
  </si>
  <si>
    <t>2018.12.27</t>
  </si>
  <si>
    <t>12月20日</t>
  </si>
  <si>
    <t>岳财省预指文［2018］0014号</t>
  </si>
  <si>
    <t>2018年度财政监督检查专项经费</t>
  </si>
  <si>
    <t>区财政局机关</t>
  </si>
  <si>
    <t>2018.12.29</t>
  </si>
  <si>
    <t>岳财省外指文［2018］0034号</t>
  </si>
  <si>
    <t>2018年市州县国外贷款赠款专项经费</t>
  </si>
  <si>
    <t>区财政局企业股</t>
  </si>
  <si>
    <t>岳财省预指文［2018］0007号</t>
  </si>
  <si>
    <t>财政干部教育培训经费</t>
  </si>
  <si>
    <t>01月03日</t>
  </si>
  <si>
    <t>岳财省预指文［2018］0022号</t>
  </si>
  <si>
    <t>2018年政府采购制度改革绩效考核经费</t>
  </si>
  <si>
    <t>岳财省金指文［2018］0013号</t>
  </si>
  <si>
    <t>2018年度普惠金融工作资金</t>
  </si>
  <si>
    <t xml:space="preserve">      2010802</t>
  </si>
  <si>
    <t>岳财省行指单［2018］0071号</t>
  </si>
  <si>
    <t>2018年央和省级审计部门专项补助  湘财行指【2018】60号</t>
  </si>
  <si>
    <t xml:space="preserve">      2011008</t>
  </si>
  <si>
    <t>04月02日</t>
  </si>
  <si>
    <t>岳财省社指文［2018］0016号</t>
  </si>
  <si>
    <t>人力资源专项</t>
  </si>
  <si>
    <t>区社会保障股</t>
  </si>
  <si>
    <t>2018.7.3</t>
  </si>
  <si>
    <t xml:space="preserve">      2011006</t>
  </si>
  <si>
    <t>岳财市行指文［2018］0018号</t>
  </si>
  <si>
    <t>军转转移支付</t>
  </si>
  <si>
    <t xml:space="preserve">      2011308</t>
  </si>
  <si>
    <t>岳财省外指文［2018］0036号</t>
  </si>
  <si>
    <t>2018年招商引资资金</t>
  </si>
  <si>
    <t xml:space="preserve">      2011405</t>
  </si>
  <si>
    <t>岳财省教指单［2018］0017号</t>
  </si>
  <si>
    <t>湖南中创化工股份有限公司－知识产权保护创新示范单位创建</t>
  </si>
  <si>
    <t xml:space="preserve">      2011709</t>
  </si>
  <si>
    <t>05月09日</t>
  </si>
  <si>
    <t>岳财省企指单［2018］0016号</t>
  </si>
  <si>
    <t>2018年标准化专项经费（仓储物流服务标准化试点）（岳阳森凯仓储物流有限公司）</t>
  </si>
  <si>
    <t>区企业股</t>
  </si>
  <si>
    <t>2018.7.5</t>
  </si>
  <si>
    <t xml:space="preserve">      2013199</t>
  </si>
  <si>
    <t>12月07日</t>
  </si>
  <si>
    <t>岳财省行指文［2018］0015号</t>
  </si>
  <si>
    <t>2018年度防控维稳和教育转化专项补助经费  湘财政法指【2018】48号</t>
  </si>
  <si>
    <t>区610办</t>
  </si>
  <si>
    <t>2018.12.14</t>
  </si>
  <si>
    <t xml:space="preserve">      2013299</t>
  </si>
  <si>
    <t>07月02日</t>
  </si>
  <si>
    <t>岳财省行指文［2018］0009号</t>
  </si>
  <si>
    <t>2017年度湖南省企业科技创新创业团队支持计划资助经费</t>
  </si>
  <si>
    <t>中国石化集团资产经营管理有限公司巴陵石化分公司</t>
  </si>
  <si>
    <t>2018.8.24</t>
  </si>
  <si>
    <t>12月12日</t>
  </si>
  <si>
    <t>岳财省行指单［2018］0067号</t>
  </si>
  <si>
    <t>新型催化材料及催化剂制备工程技术创新团队，湖南建长石化股份有限公司  朱华元  13908409283   湘财行指【2018】56号</t>
  </si>
  <si>
    <t>岳财省行指单［2018］0081号</t>
  </si>
  <si>
    <t>东方雨虹高性能环保型防水材料创新创业团队，东方雨虹防水技术有限责任公司 段文锋（王秀梅13627302499）</t>
  </si>
  <si>
    <t xml:space="preserve">      2019999</t>
  </si>
  <si>
    <t>04月20日</t>
  </si>
  <si>
    <t>岳财市预指单［2018］0094号</t>
  </si>
  <si>
    <t>2017年专项结转（2017年市级综合绩效考核奖励）（县市区）</t>
  </si>
  <si>
    <t>云溪镇</t>
  </si>
  <si>
    <t>2018.12.24</t>
  </si>
  <si>
    <t>05月24日</t>
  </si>
  <si>
    <t>岳财市预指文［2018］0001号</t>
  </si>
  <si>
    <t>2017年非公有制企业财税贡献大户奖励资金</t>
  </si>
  <si>
    <t>企业股</t>
  </si>
  <si>
    <t>2018.6.19</t>
  </si>
  <si>
    <t>12月13日</t>
  </si>
  <si>
    <t>岳财市预指文［2018］0011号</t>
  </si>
  <si>
    <t>部门预算编制</t>
  </si>
  <si>
    <t>06月15日</t>
  </si>
  <si>
    <t>岳财省预指文［2018］0002号</t>
  </si>
  <si>
    <t>2017年全国文明城市省级专项奖励资金</t>
  </si>
  <si>
    <t>203  国防支出</t>
  </si>
  <si>
    <t xml:space="preserve">      2030601</t>
  </si>
  <si>
    <t>04月17日</t>
  </si>
  <si>
    <t>岳财省行指文［2018］0006号</t>
  </si>
  <si>
    <t>2017年征兵经费</t>
  </si>
  <si>
    <t>204  公共安全支出</t>
  </si>
  <si>
    <t xml:space="preserve">      2040106</t>
  </si>
  <si>
    <t>岳财市农指文［2018］0046号</t>
  </si>
  <si>
    <t>2018年森林植被恢复费安排的支出</t>
  </si>
  <si>
    <t>区林业局</t>
  </si>
  <si>
    <t>06月05日</t>
  </si>
  <si>
    <t>岳财市农指文［2018］0015号</t>
  </si>
  <si>
    <t>2017年森林植被恢复费安排的支出（省返7－12月）</t>
  </si>
  <si>
    <t xml:space="preserve">      2040602</t>
  </si>
  <si>
    <t>12月25日</t>
  </si>
  <si>
    <t>岳财省行指单［2018］0073号</t>
  </si>
  <si>
    <t>社区矫正中心及远程信息化建设经费补助（湘财政法指【2018】61号）</t>
  </si>
  <si>
    <t>岳财市行指文［2018］0021号</t>
  </si>
  <si>
    <t>2018年综治民调奖励资金</t>
  </si>
  <si>
    <t>205  教育支出</t>
  </si>
  <si>
    <t xml:space="preserve">      2050201</t>
  </si>
  <si>
    <t>02月28日</t>
  </si>
  <si>
    <t>岳财省教指文［2018］0006号</t>
  </si>
  <si>
    <t>2018年家庭经济困难幼儿入园中央和省级补助资金</t>
  </si>
  <si>
    <t>区教体局</t>
  </si>
  <si>
    <t>2018.3.19</t>
  </si>
  <si>
    <t>05月03日</t>
  </si>
  <si>
    <t>岳财省教指文［2018］0008号</t>
  </si>
  <si>
    <t>2018年支持学前教育发展中央和省级资金</t>
  </si>
  <si>
    <t>09月12日</t>
  </si>
  <si>
    <t>岳财省教指文［2018］0039号</t>
  </si>
  <si>
    <t>2018年支持学前教育发展资金</t>
  </si>
  <si>
    <t>2018.11.15</t>
  </si>
  <si>
    <t>12月18日</t>
  </si>
  <si>
    <t>岳财省教指文［2018］0064号</t>
  </si>
  <si>
    <t>2018年家庭经济困难幼儿入园补助中央资金</t>
  </si>
  <si>
    <t xml:space="preserve">      2050204</t>
  </si>
  <si>
    <t>06月06日</t>
  </si>
  <si>
    <t>岳财省教指文［2018］0018号</t>
  </si>
  <si>
    <t>2018年普通高中资助中央和省级补助资金</t>
  </si>
  <si>
    <t>2018.7.23</t>
  </si>
  <si>
    <t>12月11日</t>
  </si>
  <si>
    <t>岳财省教指文［2018］0063号</t>
  </si>
  <si>
    <t>2018年普通高中学生资助中央补助资金</t>
  </si>
  <si>
    <t>区一中</t>
  </si>
  <si>
    <t>2018.12.25</t>
  </si>
  <si>
    <t>岳财市教指文［2018］0063号</t>
  </si>
  <si>
    <t>高中学费市级配套</t>
  </si>
  <si>
    <t>高中助学金市级配套</t>
  </si>
  <si>
    <t>岳财省教指文［2018］0066号</t>
  </si>
  <si>
    <t>2018年普通高中学生资助省级补助资金－免学费</t>
  </si>
  <si>
    <t xml:space="preserve">      2050299</t>
  </si>
  <si>
    <t>岳财省教指文［2018］0072号</t>
  </si>
  <si>
    <t>2018年国家助学贷款奖补资金</t>
  </si>
  <si>
    <t>10月24日</t>
  </si>
  <si>
    <t>岳财省教指文［2018］0045号</t>
  </si>
  <si>
    <t>2018年中小学幼儿园学生用车（船）第二批省级奖补资金</t>
  </si>
  <si>
    <t>2018.11.22</t>
  </si>
  <si>
    <t>岳财省教指文［2018］0011号</t>
  </si>
  <si>
    <t>中小学幼儿园学生用车（船）省级奖补资金</t>
  </si>
  <si>
    <t>08月02日</t>
  </si>
  <si>
    <t>岳财省教指文［2018］0030号</t>
  </si>
  <si>
    <t>2018年义务教育标准化教学点和农村公办幼儿园建设奖补资金</t>
  </si>
  <si>
    <t>区中小学校舍安全工程领导小组</t>
  </si>
  <si>
    <t>2018.9.12</t>
  </si>
  <si>
    <t>09月10日</t>
  </si>
  <si>
    <t>岳财省教指文［2018］0035号</t>
  </si>
  <si>
    <t>教育局</t>
  </si>
  <si>
    <t>11月06日</t>
  </si>
  <si>
    <t>岳财省教指文［2018］0049号</t>
  </si>
  <si>
    <t>2018年第三批教育综合发展专项</t>
  </si>
  <si>
    <t>岳财省教指文［2018］0046号</t>
  </si>
  <si>
    <t>2018年第六批教育综合发展专项经费</t>
  </si>
  <si>
    <t>11月07日</t>
  </si>
  <si>
    <t>岳财省教指文［2018］0044号</t>
  </si>
  <si>
    <t>2018年第一批教育综合发展专项资金</t>
  </si>
  <si>
    <t>12月10日</t>
  </si>
  <si>
    <t>岳财省教指文［2018］0060号</t>
  </si>
  <si>
    <t>2018年民办教育发展资金</t>
  </si>
  <si>
    <t>岳财省教指文［2018］0076号</t>
  </si>
  <si>
    <t xml:space="preserve">      2050302</t>
  </si>
  <si>
    <t>岳财省教指文［2018］0062号</t>
  </si>
  <si>
    <t>2018年中职学生资助省级补助资金</t>
  </si>
  <si>
    <t>12月27日</t>
  </si>
  <si>
    <t>岳财省教指单［2018］0034号</t>
  </si>
  <si>
    <t>2018年中职免学费中央追补资金</t>
  </si>
  <si>
    <t xml:space="preserve">      2050399</t>
  </si>
  <si>
    <t>06月19日</t>
  </si>
  <si>
    <t>岳财省教指文［2018］0021号</t>
  </si>
  <si>
    <t>2018年中职学校国家助学金中央和省级补助资金－170</t>
  </si>
  <si>
    <t>2018年中职学校免学费中央和省级补助资金</t>
  </si>
  <si>
    <t>02月01日</t>
  </si>
  <si>
    <t>岳财省教指文［2018］0003号</t>
  </si>
  <si>
    <t>职业院校教师素质提高计划2018年国培计划中央专项资金</t>
  </si>
  <si>
    <t>02月11日</t>
  </si>
  <si>
    <t>岳财省教指文［2018］0005号</t>
  </si>
  <si>
    <t>2018年改善中职办学条件中央资金</t>
  </si>
  <si>
    <t>2018.4.11</t>
  </si>
  <si>
    <t xml:space="preserve">      2050999</t>
  </si>
  <si>
    <t>岳财市教指文［2018］0062号</t>
  </si>
  <si>
    <t>中职助学金</t>
  </si>
  <si>
    <t>岳财市教指文［2018］0064号</t>
  </si>
  <si>
    <t>学前教育困难幼儿补助配套</t>
  </si>
  <si>
    <t>岳财市教指文［2018］0074号</t>
  </si>
  <si>
    <t>农村学校维修</t>
  </si>
  <si>
    <t>岳财市教指文［2018］0075号</t>
  </si>
  <si>
    <t>免学费资金</t>
  </si>
  <si>
    <t>08月17日</t>
  </si>
  <si>
    <t>岳财市教指单［2018］0290号</t>
  </si>
  <si>
    <t>快乐起跑线幼教中心</t>
  </si>
  <si>
    <t>教体局</t>
  </si>
  <si>
    <t>2018.10.29</t>
  </si>
  <si>
    <t xml:space="preserve">      2059999</t>
  </si>
  <si>
    <t>12月24日</t>
  </si>
  <si>
    <t>岳财市教指文［2018］0067号</t>
  </si>
  <si>
    <t>2018年城乡义务教育保障机制市级配套资金</t>
  </si>
  <si>
    <t>2018.12.28</t>
  </si>
  <si>
    <t>206  科学技术支出</t>
  </si>
  <si>
    <t xml:space="preserve">      2060402</t>
  </si>
  <si>
    <t>09月07日</t>
  </si>
  <si>
    <t>岳财省企指单［2018］0043号</t>
  </si>
  <si>
    <t>2018年工业转型升级专项资金（土壤镉污染治理技术研发项目）（康源邦尔生物技术公司）</t>
  </si>
  <si>
    <t>2018.11.21</t>
  </si>
  <si>
    <t>11月05日</t>
  </si>
  <si>
    <t>岳财省企指单［2018］0076号</t>
  </si>
  <si>
    <t>2017年度湖南省工业企业技术改造税收增量奖补资金（岳阳科罗德联合化学工业有限公司）</t>
  </si>
  <si>
    <t>2018.12.11</t>
  </si>
  <si>
    <t>2017年度湖南省工业企业技术改造税收增量奖补资金（湖南中创化工股份有限公司）</t>
  </si>
  <si>
    <t>2017年度湖南省工业企业技术改造税收增量奖补资金（湖南瑞源石化股份有限公司）</t>
  </si>
  <si>
    <t xml:space="preserve">      2060403</t>
  </si>
  <si>
    <t>09月06日</t>
  </si>
  <si>
    <t>岳财省企指单［2018］0038号</t>
  </si>
  <si>
    <t>2018年第二批工业转型升级专项资金（高密度聚乙烯自粘胶膜防水卷材）（岳阳东方雨虹防水技术公司）</t>
  </si>
  <si>
    <t>2018年第二批工业转型升级专项资金（省级企业技术中心奖励）（岳阳东方雨虹防水技术公司）</t>
  </si>
  <si>
    <t>2018年第二批工业转型升级专项资金（聚己内酯多元醇新产品研发）（湖南聚仁化工新材料科技公司）</t>
  </si>
  <si>
    <t>10月19日</t>
  </si>
  <si>
    <t>岳财省企指单［2018］0062号</t>
  </si>
  <si>
    <t>2018年第五批制造强省专项资金（云溪工业园催化剂配套工程项目）（岳阳恒忠新材料公司）</t>
  </si>
  <si>
    <t>2018年第五批制造强省专项资金（20万吨/年新型植物油抽提溶剂制取项目）（金瀚高新技术公司）</t>
  </si>
  <si>
    <t>2018年第五批制造强省专项资金（年产5000吨2，3－二氯丙烯项目等）（湖南莱万特化工公司）</t>
  </si>
  <si>
    <t>2018年第五批制造强省专项资金（甲酵－甲醛一体化项目）（湖南中翔化学科技公司）</t>
  </si>
  <si>
    <t>11月01日</t>
  </si>
  <si>
    <t>岳财省企指单［2018］0071号</t>
  </si>
  <si>
    <t>2018年第二批制造强省专项资金（湖南中创化工股份公司）（氨酯级乙酸异丙脂）</t>
  </si>
  <si>
    <t>岳财省企指单［2018］0078号</t>
  </si>
  <si>
    <t>省“100个重大产品创新”项目（2018年第四批制造强省专项）资金（湖南聚仁化工新材料科技公司）（己内酯的研发与应用项目）</t>
  </si>
  <si>
    <t>省“100个重大产品创新”项目（2018年第四批制造强省专项）资金（岳阳东方雨虹防水技术公司）（高密度聚乙烯自粘胶膜防水卷材的研发与应用项目）</t>
  </si>
  <si>
    <t>11月29日</t>
  </si>
  <si>
    <t>岳财省教指文［2018］0058号</t>
  </si>
  <si>
    <t>2018年度第六批科技创新计划（创新创业技术投资项目）经费</t>
  </si>
  <si>
    <t>湖南聚仁化工新材料科技有限公司</t>
  </si>
  <si>
    <t xml:space="preserve">      2060404</t>
  </si>
  <si>
    <t>06月14日</t>
  </si>
  <si>
    <t>岳财省教指文［2018］0020号</t>
  </si>
  <si>
    <t>2018年第二批省级科技发展计划（技术创新引导、创新平台计划）专项</t>
  </si>
  <si>
    <t xml:space="preserve">      2060704</t>
  </si>
  <si>
    <t>05月08日</t>
  </si>
  <si>
    <t>岳财省教指文［2018］0016号</t>
  </si>
  <si>
    <t>2018年科学技术普及专项资金</t>
  </si>
  <si>
    <t>中石化长岭分公司</t>
  </si>
  <si>
    <t>湖南省石油学会</t>
  </si>
  <si>
    <t xml:space="preserve">      2069901</t>
  </si>
  <si>
    <t>岳财省教指文［2018］0026号</t>
  </si>
  <si>
    <t>2017年度省科学技术奖励专项经费</t>
  </si>
  <si>
    <t>行财股</t>
  </si>
  <si>
    <t xml:space="preserve">      2069999</t>
  </si>
  <si>
    <t>02月13日</t>
  </si>
  <si>
    <t>岳财市企指单［2018］0003号</t>
  </si>
  <si>
    <t>2017年墙改资金安排的支出（湖南瑞辰顶盛新材料科技公司）</t>
  </si>
  <si>
    <t>2018.4.20</t>
  </si>
  <si>
    <t>岳财市企指文［2018］0002号</t>
  </si>
  <si>
    <t>2017年专项结转（科技创新与开发）</t>
  </si>
  <si>
    <t>岳财市企指文［2018］0001号</t>
  </si>
  <si>
    <t>2018.10.18</t>
  </si>
  <si>
    <t>07月06日</t>
  </si>
  <si>
    <t>岳财市企指文［2018］0003号</t>
  </si>
  <si>
    <t>2017年专项结转（新型工业化）</t>
  </si>
  <si>
    <t>2018.9.11</t>
  </si>
  <si>
    <t>07月12日</t>
  </si>
  <si>
    <t>岳财市企指文［2018］0006号</t>
  </si>
  <si>
    <t>岳财市企指文［2018］0005号</t>
  </si>
  <si>
    <t>岳财市企指文［2018］0004号</t>
  </si>
  <si>
    <t>12月26日</t>
  </si>
  <si>
    <t>岳财省教指文［2018］0069号</t>
  </si>
  <si>
    <t>2018年企业研发后补助奖补资金</t>
  </si>
  <si>
    <t>09月05日</t>
  </si>
  <si>
    <t>岳财市企指单［2018］0037号</t>
  </si>
  <si>
    <t>科技创新与开发（2017年度发明专利引进资助经费）</t>
  </si>
  <si>
    <t>2018.10.19</t>
  </si>
  <si>
    <t>科技创新与开发（2017年度发明专利资助经费）</t>
  </si>
  <si>
    <t>207 文化体育与传媒支出</t>
  </si>
  <si>
    <t xml:space="preserve">      2070199</t>
  </si>
  <si>
    <t>06月13日</t>
  </si>
  <si>
    <t>岳财省教指文［2018］0019号</t>
  </si>
  <si>
    <t>2018年文化综合发展专项资金</t>
  </si>
  <si>
    <t>区文广新局</t>
  </si>
  <si>
    <t>岳财省教指文［2018］0054号</t>
  </si>
  <si>
    <t>2018年美术馆公共图书馆文化馆（站）免费开放省级配套资金</t>
  </si>
  <si>
    <t>2018.11.28</t>
  </si>
  <si>
    <t>岳财市教指单［2018］0474号</t>
  </si>
  <si>
    <t>路口镇姜畈村文化活动中心建设资金</t>
  </si>
  <si>
    <t>路口镇（姜畈村）</t>
  </si>
  <si>
    <t xml:space="preserve">      2079999</t>
  </si>
  <si>
    <t>岳财省教指单［2018］0040号</t>
  </si>
  <si>
    <t>“欢乐潇湘”群众文化汇演活动</t>
  </si>
  <si>
    <t>区文旅广新局</t>
  </si>
  <si>
    <t>08月28日</t>
  </si>
  <si>
    <t>岳财省教指文［2018］0034号</t>
  </si>
  <si>
    <t>2018年中央补助地方公共文化服务体系建设绩效奖励资金</t>
  </si>
  <si>
    <t>文广新局</t>
  </si>
  <si>
    <t>2018.10.10</t>
  </si>
  <si>
    <t>岳财省教指文［2018］0017号</t>
  </si>
  <si>
    <t>2018年中央补助地方公共文化服务体系建设专项（一般项目）</t>
  </si>
  <si>
    <t>2018.8.7</t>
  </si>
  <si>
    <t>07月04日</t>
  </si>
  <si>
    <t>岳财省教指文［2018］0024号</t>
  </si>
  <si>
    <t>2018年农村文化建设省级配套资金</t>
  </si>
  <si>
    <t>岳财省教指文［2018］0023号</t>
  </si>
  <si>
    <t>2018年农家书屋省级配套资金</t>
  </si>
  <si>
    <t>岳财省教指文［2018］0025号</t>
  </si>
  <si>
    <t>2018年中央补助地方公共文化服务体系建设（一般项目）</t>
  </si>
  <si>
    <t>208 社会保障和就业支出</t>
  </si>
  <si>
    <t xml:space="preserve">      2080204</t>
  </si>
  <si>
    <t>07月24日</t>
  </si>
  <si>
    <t>岳财市社指单［2018］0179号</t>
  </si>
  <si>
    <t>士兵家属优待金（我市四所高校入伍大学生一次性奖励金）（区民政局）</t>
  </si>
  <si>
    <t>2018.12.18</t>
  </si>
  <si>
    <t>岳财市社指单［2018］0299号</t>
  </si>
  <si>
    <t>士兵家属优待金（义务兵家庭优待金）</t>
  </si>
  <si>
    <t>区财政局社保股</t>
  </si>
  <si>
    <t xml:space="preserve">      2080207</t>
  </si>
  <si>
    <t>07月23日</t>
  </si>
  <si>
    <t>岳财省社指文［2018］0039号</t>
  </si>
  <si>
    <t>2018年中央财政地名普查补助资金</t>
  </si>
  <si>
    <t>社保股</t>
  </si>
  <si>
    <t>2018.10.22</t>
  </si>
  <si>
    <t xml:space="preserve">      2080299</t>
  </si>
  <si>
    <t>岳财市社指文［2018］0081号</t>
  </si>
  <si>
    <t>精简退职老职工</t>
  </si>
  <si>
    <t>区社保股</t>
  </si>
  <si>
    <t>2018.12.26</t>
  </si>
  <si>
    <t xml:space="preserve">      2080799</t>
  </si>
  <si>
    <t>02月06日</t>
  </si>
  <si>
    <t>岳财省社指文［2018］0009号</t>
  </si>
  <si>
    <t>2018年就业补助资金</t>
  </si>
  <si>
    <t>社会保障股</t>
  </si>
  <si>
    <t>2018.3.27</t>
  </si>
  <si>
    <t>岳财省社指文［2018］0077号</t>
  </si>
  <si>
    <t>2018年就业补助资金（结算）</t>
  </si>
  <si>
    <t xml:space="preserve">      2080899</t>
  </si>
  <si>
    <t>03月09日</t>
  </si>
  <si>
    <t>岳财省社指文［2018］0010号</t>
  </si>
  <si>
    <t>2018年民政资金（抚恤）</t>
  </si>
  <si>
    <t>2018.4.3</t>
  </si>
  <si>
    <t>10月12日</t>
  </si>
  <si>
    <t>岳财省社指文［2018］0050号</t>
  </si>
  <si>
    <t>2018年优抚对象抚恤和医疗补助资金</t>
  </si>
  <si>
    <t>2018.10.30</t>
  </si>
  <si>
    <t>岳财省社指文［2018］0054号</t>
  </si>
  <si>
    <t>2018年抚恤提标补助资金</t>
  </si>
  <si>
    <t xml:space="preserve">      2080901</t>
  </si>
  <si>
    <t>06月08日</t>
  </si>
  <si>
    <t>岳财省社指文［2018］0030号</t>
  </si>
  <si>
    <t>2018年优抚安置补助资金</t>
  </si>
  <si>
    <t xml:space="preserve">      2080902</t>
  </si>
  <si>
    <t>2018年民政资金（军休人员经费）</t>
  </si>
  <si>
    <t>10月31日</t>
  </si>
  <si>
    <t>岳财省社指文［2018］0057号</t>
  </si>
  <si>
    <t>2018年退役安置补助（军队离退休人员经费）</t>
  </si>
  <si>
    <t xml:space="preserve">      2080903</t>
  </si>
  <si>
    <t>2018年民政资金（军休机构经费）</t>
  </si>
  <si>
    <t>2018年退役安置补助</t>
  </si>
  <si>
    <t xml:space="preserve">      2080904</t>
  </si>
  <si>
    <t xml:space="preserve">      2081002</t>
  </si>
  <si>
    <t>06月25日</t>
  </si>
  <si>
    <t>岳财省社指文［2018］0034号</t>
  </si>
  <si>
    <t>2018年民政事业省级补助资金</t>
  </si>
  <si>
    <t>10月10日</t>
  </si>
  <si>
    <t>岳财省社指文［2018］0052号</t>
  </si>
  <si>
    <t>2018年养老服务体系建设补助资金</t>
  </si>
  <si>
    <t xml:space="preserve">      2081104</t>
  </si>
  <si>
    <t>岳财市社指文［2018］0083号</t>
  </si>
  <si>
    <t>2018年残疾人保障金安排的支出</t>
  </si>
  <si>
    <t>10月08日</t>
  </si>
  <si>
    <t>岳财省社指文［2018］0045号</t>
  </si>
  <si>
    <t>2018年残疾人事业补助资金</t>
  </si>
  <si>
    <t>01月12日</t>
  </si>
  <si>
    <t>岳财省社指文［2017］0079号</t>
  </si>
  <si>
    <t>2018年残疾人事业补助资金（康复经费）</t>
  </si>
  <si>
    <t>岳财省社指文［2018］0028号</t>
  </si>
  <si>
    <t>2018年残疾人事业补助资金（残疾人康复）</t>
  </si>
  <si>
    <t>08月14日</t>
  </si>
  <si>
    <t>岳财市社指文［2018］0042号</t>
  </si>
  <si>
    <t xml:space="preserve">      2081105</t>
  </si>
  <si>
    <t>2018年残疾人事业补助资金（残疾人就业和扶贫）</t>
  </si>
  <si>
    <t xml:space="preserve">      2081199</t>
  </si>
  <si>
    <t>2018年残疾人事业补助资金（其他残疾人事业资金）</t>
  </si>
  <si>
    <t>岳财市社指文［2018］0055号</t>
  </si>
  <si>
    <t xml:space="preserve">      2081501</t>
  </si>
  <si>
    <t>03月16日</t>
  </si>
  <si>
    <t>岳财省社指文［2018］0011号</t>
  </si>
  <si>
    <t>中央自然灾害生活补助资金</t>
  </si>
  <si>
    <t xml:space="preserve">      2081901</t>
  </si>
  <si>
    <t>11月08日</t>
  </si>
  <si>
    <t>岳财市社指文［2018］0062号</t>
  </si>
  <si>
    <t>城乡最低生活保障</t>
  </si>
  <si>
    <t xml:space="preserve">      2082001</t>
  </si>
  <si>
    <t>岳财省社指文［2018］0060号</t>
  </si>
  <si>
    <t>2018年临时救助补助资金</t>
  </si>
  <si>
    <t xml:space="preserve">      2089901</t>
  </si>
  <si>
    <t>岳财市社指单［2018］0304号</t>
  </si>
  <si>
    <t>基本养老服务及养老机构建设补助经费（基本养老服务补贴）</t>
  </si>
  <si>
    <t>05月28日</t>
  </si>
  <si>
    <t>岳财市社指单［2018］0160号</t>
  </si>
  <si>
    <t>2018年高龄老人生活补贴经费</t>
  </si>
  <si>
    <t>岳财市社指文［2018］0076号</t>
  </si>
  <si>
    <t>城乡居民养老保险市级配套</t>
  </si>
  <si>
    <t>区社保基金户</t>
  </si>
  <si>
    <t>岳财市社指文［2018］0034号</t>
  </si>
  <si>
    <t>高龄老人津贴</t>
  </si>
  <si>
    <t>岳财市社指文［2018］0059号</t>
  </si>
  <si>
    <t>敬老院改造</t>
  </si>
  <si>
    <t>五保户供养</t>
  </si>
  <si>
    <t>210 医疗卫生与计划生育支出</t>
  </si>
  <si>
    <t>2100717</t>
  </si>
  <si>
    <t>12月31日</t>
  </si>
  <si>
    <t>岳财省社指文［2018］0086号</t>
  </si>
  <si>
    <t>2018年计划生育服务省级财政第二批补助资金</t>
  </si>
  <si>
    <t xml:space="preserve">      2100299</t>
  </si>
  <si>
    <t>01月16日</t>
  </si>
  <si>
    <t>岳财省社指文［2018］0002号</t>
  </si>
  <si>
    <t>2018年中央补助公立医院综合改革项目经费</t>
  </si>
  <si>
    <t>卫计局</t>
  </si>
  <si>
    <t>2018.6.28</t>
  </si>
  <si>
    <t xml:space="preserve">      2100302</t>
  </si>
  <si>
    <t>12月05日</t>
  </si>
  <si>
    <t>岳财市社指文［2018］0070号</t>
  </si>
  <si>
    <t>农村卫生院建设</t>
  </si>
  <si>
    <t>区卫计局</t>
  </si>
  <si>
    <t xml:space="preserve">      2100399</t>
  </si>
  <si>
    <t>01月22日</t>
  </si>
  <si>
    <t>岳财省社指文［2018］0007号</t>
  </si>
  <si>
    <t>2018年基层医疗卫生机构实施基本药物制度中央财政补助资金</t>
  </si>
  <si>
    <t>2018.6.25</t>
  </si>
  <si>
    <t>06月11日</t>
  </si>
  <si>
    <t>岳财市社指文［2018］0033号</t>
  </si>
  <si>
    <t>基本公共卫生服务</t>
  </si>
  <si>
    <t>2018.9.20</t>
  </si>
  <si>
    <t>07月05日</t>
  </si>
  <si>
    <t>岳财省社指文［2018］0018号</t>
  </si>
  <si>
    <t>村卫生室实施基本药物制度中央财政补助资金</t>
  </si>
  <si>
    <t>12月06日</t>
  </si>
  <si>
    <t>岳财市社指文［2018］0072号</t>
  </si>
  <si>
    <t xml:space="preserve">      2100408</t>
  </si>
  <si>
    <t>01月17日</t>
  </si>
  <si>
    <t>岳财省社指文［2018］0005号</t>
  </si>
  <si>
    <t>2018年基本公共卫生服务补助资金</t>
  </si>
  <si>
    <t>岳财省社指文［2018］0073号</t>
  </si>
  <si>
    <t xml:space="preserve">      2100409</t>
  </si>
  <si>
    <t>岳财省社指文［2018］0001号</t>
  </si>
  <si>
    <t>2018年省补助血吸虫病综合治理项目经费</t>
  </si>
  <si>
    <t>区卫计局50，区社会保障股329.96</t>
  </si>
  <si>
    <t>841  1273</t>
  </si>
  <si>
    <t>2018.11.6 2018.12.29</t>
  </si>
  <si>
    <t>01月24日</t>
  </si>
  <si>
    <t>岳财省社指文［2018］0008号</t>
  </si>
  <si>
    <t>2018年省补助免疫规划等项目经费</t>
  </si>
  <si>
    <t>03月20日</t>
  </si>
  <si>
    <t>岳财省社指文［2018］0014号</t>
  </si>
  <si>
    <t>2018年省补助预防艾滋病母婴传播等项目经费</t>
  </si>
  <si>
    <t>2018.9.14</t>
  </si>
  <si>
    <t>05月02日</t>
  </si>
  <si>
    <t>岳财省社指文［2018］0026号</t>
  </si>
  <si>
    <t>2018年省补助尘肺病农民工基本医疗救助资金</t>
  </si>
  <si>
    <t>岳财省社指文［2018］0024号</t>
  </si>
  <si>
    <t>2018年省补助产前筛查项目经费</t>
  </si>
  <si>
    <t>05月07日</t>
  </si>
  <si>
    <t>岳财省社指文［2018］0027号</t>
  </si>
  <si>
    <t>2018年中央重大公共卫生服务项目补助资金</t>
  </si>
  <si>
    <t>岳财省社指文［2018］0031号</t>
  </si>
  <si>
    <t>2018年省补助饮用水卫生检测等项目经费</t>
  </si>
  <si>
    <t>2018.9.13</t>
  </si>
  <si>
    <t>09月24日</t>
  </si>
  <si>
    <t>岳财省社指文［2018］0049号</t>
  </si>
  <si>
    <t>2018年中央补助医疗服务能力提升（卫生健康人才培养培训）项目经费</t>
  </si>
  <si>
    <t>2018.11.6</t>
  </si>
  <si>
    <t>岳财省社指文［2018］0075号</t>
  </si>
  <si>
    <t>2018年中央补助重大公共卫生项目经费</t>
  </si>
  <si>
    <t xml:space="preserve">      2100601</t>
  </si>
  <si>
    <t>岳财省社指文［2018］0015号</t>
  </si>
  <si>
    <t>2018年中央补助中医药项目经费</t>
  </si>
  <si>
    <t>2018.9.21</t>
  </si>
  <si>
    <t>岳财省社指文［2018］0046号</t>
  </si>
  <si>
    <t xml:space="preserve">      2100717</t>
  </si>
  <si>
    <t>岳财省社指文［2017］0088号</t>
  </si>
  <si>
    <t>2018年城镇独生子女父母奖励省级补助资金</t>
  </si>
  <si>
    <t>岳财省社指文［2018］0004号</t>
  </si>
  <si>
    <t>2018年计划生育服务中央省补助</t>
  </si>
  <si>
    <t>03月21日</t>
  </si>
  <si>
    <t>04月26日</t>
  </si>
  <si>
    <t>岳财省社指文［2018］0021号</t>
  </si>
  <si>
    <t>2018年省补助计划生育家庭创业贷款贴息项目经费</t>
  </si>
  <si>
    <t>岳财省社指文［2018］0020号</t>
  </si>
  <si>
    <t>2018年省补助计划生育特殊家庭购买健康保险项目经费</t>
  </si>
  <si>
    <t>岳财省社指文［2018］0022号</t>
  </si>
  <si>
    <t>2018年省补助计划生育“三结合”项目经费</t>
  </si>
  <si>
    <t>岳财省社指文［2018］0036号</t>
  </si>
  <si>
    <t>2018年省补助独生子女保健项目经费</t>
  </si>
  <si>
    <t>2018.12.20</t>
  </si>
  <si>
    <t>10月22日</t>
  </si>
  <si>
    <t>岳财省社指文［2018］0053号</t>
  </si>
  <si>
    <t>2018年计划生育中央财政补助资金</t>
  </si>
  <si>
    <t>岳财市社指文［2018］0078号</t>
  </si>
  <si>
    <t>计划生育经费</t>
  </si>
  <si>
    <t>岳财省社指文［2018］0079号</t>
  </si>
  <si>
    <t>2018年度城镇独生子女父母奖励省级结算资金</t>
  </si>
  <si>
    <t xml:space="preserve">      2100799</t>
  </si>
  <si>
    <t>岳财省社指文［2018］0029号</t>
  </si>
  <si>
    <t>018年省补助计划生育特殊家庭重病大病住院护理补贴资金</t>
  </si>
  <si>
    <t>岳财省社指文［2018］0023号</t>
  </si>
  <si>
    <t>2018年省补助计划生育及少数民族县周年庆项目经费</t>
  </si>
  <si>
    <t>岳财市社指文［2018］0084号</t>
  </si>
  <si>
    <t xml:space="preserve">      2101099</t>
  </si>
  <si>
    <t>01月15日</t>
  </si>
  <si>
    <t>岳财省社指文［2018］0003号</t>
  </si>
  <si>
    <t>2018年中央补助地方公共卫生服务补助专项经费</t>
  </si>
  <si>
    <t>药监局</t>
  </si>
  <si>
    <t>岳财省社指文［2018］0044号</t>
  </si>
  <si>
    <t>2018年食品和药品监督管理项目补助资金</t>
  </si>
  <si>
    <t>2018.10.17</t>
  </si>
  <si>
    <t xml:space="preserve">      2101301</t>
  </si>
  <si>
    <t>岳财省社指文［2018］0061号</t>
  </si>
  <si>
    <t>2018年农村建档立卡贫困人口医疗救助补助资金</t>
  </si>
  <si>
    <t>11月27日</t>
  </si>
  <si>
    <t>岳财省社指文［2018］0067号</t>
  </si>
  <si>
    <t>2018年中央健康扶贫补助资金</t>
  </si>
  <si>
    <t>12月17日</t>
  </si>
  <si>
    <t>岳财省社指文［2018］0074号</t>
  </si>
  <si>
    <t>2018年医疗救助补助资金</t>
  </si>
  <si>
    <t xml:space="preserve">      2101401</t>
  </si>
  <si>
    <t>2018年民政资金（优抚对象医疗补助）</t>
  </si>
  <si>
    <t xml:space="preserve">      2109901</t>
  </si>
  <si>
    <t>岳财省社指文［2018］0066号</t>
  </si>
  <si>
    <t>2018年医疗卫生服务体系建设省级财政补助资金</t>
  </si>
  <si>
    <t>岳财市社指文［2018］0065号</t>
  </si>
  <si>
    <t>血防项目</t>
  </si>
  <si>
    <t>岳财市社指单［2018］0322号</t>
  </si>
  <si>
    <t>中医药发展专项资金（中医院妇科建设10万、云溪镇卫生院5万、道仁矶镇卫生院5万）</t>
  </si>
  <si>
    <t>岳财市社指文［2018］0071号</t>
  </si>
  <si>
    <t>农村改水改厕</t>
  </si>
  <si>
    <t>岳财省建指文［2018］0025号</t>
  </si>
  <si>
    <t>2018年全民健康保障工程中央预算内基建资金</t>
  </si>
  <si>
    <t>经济建设股</t>
  </si>
  <si>
    <t>2018.7.10</t>
  </si>
  <si>
    <t>211 节能环保支出</t>
  </si>
  <si>
    <t xml:space="preserve">      2110302</t>
  </si>
  <si>
    <t>08月13日</t>
  </si>
  <si>
    <t>岳财省建指文［2018］0046号</t>
  </si>
  <si>
    <t>2018年长江经济带绿色发展专项（第二批）中央预算内基建资金</t>
  </si>
  <si>
    <t>区经济建设股</t>
  </si>
  <si>
    <t>岳财省建指文［2018］0060号</t>
  </si>
  <si>
    <t>2018年第二批湘江保护和治理相关重点工作财政奖补资金</t>
  </si>
  <si>
    <t>2018.12.12</t>
  </si>
  <si>
    <t>岳财省建指文［2018］0076号</t>
  </si>
  <si>
    <t>2018年城镇黑臭水体整治奖补资金</t>
  </si>
  <si>
    <t>岳财省建指文［2018］0070号</t>
  </si>
  <si>
    <t>2018年度中央水污染防治专项资金（第二批）</t>
  </si>
  <si>
    <t>岳财省建指文［2018］0079号</t>
  </si>
  <si>
    <t>2018年省级环保资金 长江岸线综合整治资金</t>
  </si>
  <si>
    <t xml:space="preserve">      2110399</t>
  </si>
  <si>
    <t>岳财省建指文［2018］0048号</t>
  </si>
  <si>
    <t>2018年生态文明建设专项（第四批）中央预算内基建资金</t>
  </si>
  <si>
    <t>2018.9.5</t>
  </si>
  <si>
    <t>08月15日</t>
  </si>
  <si>
    <t>岳财省建指单［2018］0013号</t>
  </si>
  <si>
    <t>2018年生态文明建设专项（第三批）中央预算内基建资金（岳发改［2018］269号）</t>
  </si>
  <si>
    <t>2018.9.19</t>
  </si>
  <si>
    <t xml:space="preserve">      2110402</t>
  </si>
  <si>
    <t>01月11日</t>
  </si>
  <si>
    <t>岳财省建指单［2018］0001号</t>
  </si>
  <si>
    <t>2018年中央农村环境整治资金 云溪区人民政府 农村环境综合整治整县推进</t>
  </si>
  <si>
    <t>区环境整治三年行动领导小组办公室</t>
  </si>
  <si>
    <t xml:space="preserve">      2110602</t>
  </si>
  <si>
    <t>01月08日</t>
  </si>
  <si>
    <t>岳财省农指文［2017］0072号</t>
  </si>
  <si>
    <t>2018年完善退耕还林政策补助资金</t>
  </si>
  <si>
    <t>农财股</t>
  </si>
  <si>
    <t>2018.4.26</t>
  </si>
  <si>
    <t xml:space="preserve">      2111001</t>
  </si>
  <si>
    <t>2018年工业转型升级专项资金（湖南省第一批绿色园区奖励项目（平台建设）（岳阳绿色化工产业园）</t>
  </si>
  <si>
    <t>2018年第一批工业转型升级专项资金（年产4000吨脂肪酸生产线扩建项目和年处理12000吨废弃动植物油脂原料配套新建）（成成油化科技）</t>
  </si>
  <si>
    <t xml:space="preserve">      2111199</t>
  </si>
  <si>
    <t>岳财省建指文［2018］0002号</t>
  </si>
  <si>
    <t>全省畜禽规模养殖污染防治设施配套建设工作奖补资金</t>
  </si>
  <si>
    <t>经建股</t>
  </si>
  <si>
    <t>08月03日</t>
  </si>
  <si>
    <t>岳财省建指文［2018］0043号</t>
  </si>
  <si>
    <t>洞庭湖五大专项行动绩效考核奖补资金</t>
  </si>
  <si>
    <t xml:space="preserve">      2119901</t>
  </si>
  <si>
    <t>岳财市社指单［2018］0258号</t>
  </si>
  <si>
    <t>社区补助（社区运转补助经费）</t>
  </si>
  <si>
    <t>岳财省建指文［2018］0012号</t>
  </si>
  <si>
    <t>2018年两型社会建设专项资金（第二批）</t>
  </si>
  <si>
    <t>212  城乡社区支出</t>
  </si>
  <si>
    <t xml:space="preserve">      2120201</t>
  </si>
  <si>
    <t>06月07日</t>
  </si>
  <si>
    <t>岳财市建指文［2018］0022号</t>
  </si>
  <si>
    <t>城市管理考评经费</t>
  </si>
  <si>
    <t>08月09日</t>
  </si>
  <si>
    <t>岳财市建指文［2018］0045号</t>
  </si>
  <si>
    <t>岳财市建指文［2018］0084号</t>
  </si>
  <si>
    <t>小城镇建设补助</t>
  </si>
  <si>
    <t xml:space="preserve">      2120303</t>
  </si>
  <si>
    <t>岳财省建指文［2018］0050号</t>
  </si>
  <si>
    <t>2018年第二批小型基建补助资金</t>
  </si>
  <si>
    <t>岳财省建指文［2018］0080号</t>
  </si>
  <si>
    <t>2018年第三批专项补助经费</t>
  </si>
  <si>
    <t xml:space="preserve">      2129999</t>
  </si>
  <si>
    <t>岳财省建指文［2018］0062号</t>
  </si>
  <si>
    <t>2018年省级新型城镇化试点奖补资金</t>
  </si>
  <si>
    <t>区财政局经济建设股</t>
  </si>
  <si>
    <t xml:space="preserve">      2012999</t>
  </si>
  <si>
    <t>岳财市行指文［2018］0016号</t>
  </si>
  <si>
    <t>妇女发展以奖代投资金</t>
  </si>
  <si>
    <t>区妇联</t>
  </si>
  <si>
    <t>05月11日</t>
  </si>
  <si>
    <t>岳财省建指文［2018］0017号</t>
  </si>
  <si>
    <t>2018年洞庭湖生态经济区省预算内基建资金</t>
  </si>
  <si>
    <t>213 农林水支出</t>
  </si>
  <si>
    <t xml:space="preserve">      2130106</t>
  </si>
  <si>
    <t>03月08日</t>
  </si>
  <si>
    <t>岳财省农指文［2018］0005号</t>
  </si>
  <si>
    <t>农业局（在陆城镇新设村1000亩补充耕地上开展耕种与后续培肥技术示范）</t>
  </si>
  <si>
    <t>区农业局</t>
  </si>
  <si>
    <t>2018.7.11</t>
  </si>
  <si>
    <t>岳财省农指文［2018］0041号</t>
  </si>
  <si>
    <t>2018年农业技术服务与安全监管专项资金（第二批）</t>
  </si>
  <si>
    <t>05月14日</t>
  </si>
  <si>
    <t>岳财省农指文［2018］0012号</t>
  </si>
  <si>
    <t>区农业局农机购置补贴管理3万</t>
  </si>
  <si>
    <t>12月21日</t>
  </si>
  <si>
    <t>岳财省农指文［2018］0049号</t>
  </si>
  <si>
    <t>中央新型职业农民培育专项资金</t>
  </si>
  <si>
    <t>岳财省农指文［2018］0056号</t>
  </si>
  <si>
    <t>2018年中央基层农技推广体系改革与建设资金</t>
  </si>
  <si>
    <t xml:space="preserve">      2130108</t>
  </si>
  <si>
    <t>03月28日</t>
  </si>
  <si>
    <t>岳财省农指文［2018］0007号</t>
  </si>
  <si>
    <t>2018年省级财政强制免疫补助资金</t>
  </si>
  <si>
    <t>区畜牧局</t>
  </si>
  <si>
    <t>07月31日</t>
  </si>
  <si>
    <t>岳财省农指文［2018］0026号</t>
  </si>
  <si>
    <t>2018年畜牧水产发展专项资金</t>
  </si>
  <si>
    <t>区畜牧水产局</t>
  </si>
  <si>
    <t>岳财省农指文［2018］0032号</t>
  </si>
  <si>
    <t>2018年中央动物防疫补助资金（强制免疫补助）</t>
  </si>
  <si>
    <t>2018年中央动物防疫补助资金（2017年病死猪无害化处理补助）</t>
  </si>
  <si>
    <t>11月16日</t>
  </si>
  <si>
    <t>岳财省农指文［2018］0036号</t>
  </si>
  <si>
    <t>病死猪无害化处理补助</t>
  </si>
  <si>
    <t>岳财省农指文［2018］0055号</t>
  </si>
  <si>
    <t>2018年中央财政动物防疫补助经费</t>
  </si>
  <si>
    <t xml:space="preserve">      2130109</t>
  </si>
  <si>
    <t>岳财省农指单［2018］0012号</t>
  </si>
  <si>
    <t>实施单位：区农业局；支持内容：云溪镇农产品质量安全监管站示范创建</t>
  </si>
  <si>
    <t xml:space="preserve">      2130110</t>
  </si>
  <si>
    <t>04月12日</t>
  </si>
  <si>
    <t>岳财省农指文［2018］0009号</t>
  </si>
  <si>
    <t>2018年农作物种子安全专项资金</t>
  </si>
  <si>
    <t xml:space="preserve">      2130122</t>
  </si>
  <si>
    <t>岳财省农指文［2017］0075号</t>
  </si>
  <si>
    <t>2018年农机购置补贴资金</t>
  </si>
  <si>
    <t>区农财股</t>
  </si>
  <si>
    <t xml:space="preserve">      2130124</t>
  </si>
  <si>
    <t>岳财省农指单［2018］0054号</t>
  </si>
  <si>
    <t>农业产业化云溪街道办友好村农业基础设施建设（农业局）</t>
  </si>
  <si>
    <t>岳财省农指文［2018］0059号</t>
  </si>
  <si>
    <t>2018年中央农民合作社示范创建资金</t>
  </si>
  <si>
    <t>区农村经营服务站</t>
  </si>
  <si>
    <t>岳财市农指文［2018］0068号</t>
  </si>
  <si>
    <t>新农村建设</t>
  </si>
  <si>
    <t>区财政局农财股</t>
  </si>
  <si>
    <t>岳财市农指文［2018］0063号</t>
  </si>
  <si>
    <t>农业产业化</t>
  </si>
  <si>
    <t xml:space="preserve">      2130125</t>
  </si>
  <si>
    <t>09月29日</t>
  </si>
  <si>
    <t>岳财省农指文［2018］0030号</t>
  </si>
  <si>
    <t>2018年湖南省农产品加工引导专项资金</t>
  </si>
  <si>
    <t>湖南淳湘农林科技有限公司</t>
  </si>
  <si>
    <t>2018.10.16</t>
  </si>
  <si>
    <t xml:space="preserve">      2130126</t>
  </si>
  <si>
    <t>岳财市农指文［2018］0065号</t>
  </si>
  <si>
    <t>农村沼气</t>
  </si>
  <si>
    <t>岳财省农指文［2018］0004号</t>
  </si>
  <si>
    <t>生态能源局（康泰养殖公司沼气循环农业5万、永辉养殖公司种养平衡综合利用10万）</t>
  </si>
  <si>
    <t>岳阳市康泰养殖有限公司</t>
  </si>
  <si>
    <t>岳财省农指文［2018］0033号</t>
  </si>
  <si>
    <t>2018年新农村建设专项资金</t>
  </si>
  <si>
    <t xml:space="preserve">      2130135</t>
  </si>
  <si>
    <t>岳财省农指单［2018］0024号</t>
  </si>
  <si>
    <t>2018年农业资源与环境保护专项资金（农业局）</t>
  </si>
  <si>
    <t>岳财省农指文［2018］0058号</t>
  </si>
  <si>
    <t>中央农业资源与生态保护补助资金</t>
  </si>
  <si>
    <t xml:space="preserve">      2130152</t>
  </si>
  <si>
    <t>03月12日</t>
  </si>
  <si>
    <t>岳财省行指文［2018］0003号</t>
  </si>
  <si>
    <t>2018年到村任职高校毕业生中央财政补助资金</t>
  </si>
  <si>
    <t>岳财市行指文［2018］0002号</t>
  </si>
  <si>
    <t>2018年到村任职大学生村官市级补助资金</t>
  </si>
  <si>
    <t xml:space="preserve">      2130199</t>
  </si>
  <si>
    <t>岳财市农指文［2018］0066号</t>
  </si>
  <si>
    <t>区财政局农业股</t>
  </si>
  <si>
    <t>岳财市农指文［2018］0067号</t>
  </si>
  <si>
    <t>岳财省农指文［2018］0069号</t>
  </si>
  <si>
    <t>2018年新型农业经营主体贷款贴息资金</t>
  </si>
  <si>
    <t>01月10日</t>
  </si>
  <si>
    <t>岳财省农指文［2017］0065号</t>
  </si>
  <si>
    <t>2018年中央农业支持保护补贴资金</t>
  </si>
  <si>
    <t>农财股（粮食风险基金专户）</t>
  </si>
  <si>
    <t>02月05日</t>
  </si>
  <si>
    <t>岳财省农指单［2018］0020号</t>
  </si>
  <si>
    <t>梦里水乡休闲农庄基础设施建设（区农业局）</t>
  </si>
  <si>
    <t>云溪区梦里水乡休闲山庄</t>
  </si>
  <si>
    <t>2018.5.21</t>
  </si>
  <si>
    <t>04月16日</t>
  </si>
  <si>
    <t>岳财省农指文［2018］0011号</t>
  </si>
  <si>
    <t>2018年中央耕地地力保护补贴结算资金</t>
  </si>
  <si>
    <t>2018.7.31</t>
  </si>
  <si>
    <t>岳财省建指文［2018］0016号</t>
  </si>
  <si>
    <t>2018年农村综合服务平台建设省预算内基建资金</t>
  </si>
  <si>
    <t>区城建投公司</t>
  </si>
  <si>
    <t>岳财市农指文［2018］0025号</t>
  </si>
  <si>
    <t>农业局</t>
  </si>
  <si>
    <t>岳财省农指文［2018］0039号</t>
  </si>
  <si>
    <t>耕地土壤与农产品加密调查资金（第一批）</t>
  </si>
  <si>
    <t>岳财市农指文［2018］0043号</t>
  </si>
  <si>
    <t>2018年市级劳动模范补助资金</t>
  </si>
  <si>
    <t>岳财省农指文［2018］0043号</t>
  </si>
  <si>
    <t>2018年农业劳动模范补助经费</t>
  </si>
  <si>
    <t>岳财省农指文［2018］0044号</t>
  </si>
  <si>
    <t>2018年中央农业适度规模经营补助资金</t>
  </si>
  <si>
    <t>岳财省农指文［2018］0045号</t>
  </si>
  <si>
    <t>2018年农村集体资产清产核资专项资金</t>
  </si>
  <si>
    <t>岳财省农指文［2018］0061号</t>
  </si>
  <si>
    <t>2018年家庭农场万户工程专项资金</t>
  </si>
  <si>
    <t>岳财市农指文［2018］0054号</t>
  </si>
  <si>
    <t>蔬菜产业发展资金</t>
  </si>
  <si>
    <t>岳财市农指文［2018］0038号</t>
  </si>
  <si>
    <t>农村规范建房补助</t>
  </si>
  <si>
    <t>岳财省农指文［2018］0074号</t>
  </si>
  <si>
    <t>第三批病死畜禽无害化处理机制建设奖补资金</t>
  </si>
  <si>
    <t>岳财市农指文［2018］0075号</t>
  </si>
  <si>
    <t>2018年度市级引导农村村民规范建房专项资金（第二批）</t>
  </si>
  <si>
    <t>岳财市行指文［2018］0020号</t>
  </si>
  <si>
    <t>村级综合服务平台信息化建设奖补资金</t>
  </si>
  <si>
    <t xml:space="preserve">      2130205</t>
  </si>
  <si>
    <t>岳财省农指文［2018］0023号</t>
  </si>
  <si>
    <t>2018年省财政绿色通道和“裸露山地“造林专项资金</t>
  </si>
  <si>
    <t>岳财省农指文［2018］0037号</t>
  </si>
  <si>
    <t>中央财政2018年第二批森林抚育补贴资金</t>
  </si>
  <si>
    <t xml:space="preserve">      2130209</t>
  </si>
  <si>
    <t>01月09日</t>
  </si>
  <si>
    <t>岳财省农指文［2018］0001号</t>
  </si>
  <si>
    <t>2018年森林生态效益补偿基金管护补助支出</t>
  </si>
  <si>
    <t xml:space="preserve">      2130234</t>
  </si>
  <si>
    <t>岳财省农指文［2018］0014号</t>
  </si>
  <si>
    <t>2018年第三批林业专项资金</t>
  </si>
  <si>
    <t>岳财省农指文［2018］0027号</t>
  </si>
  <si>
    <t>2018年第四批林业专项资金</t>
  </si>
  <si>
    <t>岳财省农指单［2018］0055号</t>
  </si>
  <si>
    <t>松材线虫病防治（林业局）</t>
  </si>
  <si>
    <t xml:space="preserve">      2130304</t>
  </si>
  <si>
    <t>岳财省农指文［2018］0053号</t>
  </si>
  <si>
    <t>2018年河长制湖长制及河道管理补助资金</t>
  </si>
  <si>
    <t xml:space="preserve">      2130305</t>
  </si>
  <si>
    <t>岳财省农指文［2017］0076号</t>
  </si>
  <si>
    <t>2018年第一批中央财政水利发展资金</t>
  </si>
  <si>
    <t>岳财市农指单［2018］0151号</t>
  </si>
  <si>
    <t>城市堤防建设补助经费</t>
  </si>
  <si>
    <t>岳财省农指文［2018］0052号</t>
  </si>
  <si>
    <t>2018年主要支流、中小河流、小型病险水库治理项目省级补助资金</t>
  </si>
  <si>
    <t>岳财省农指文［2018］0070号</t>
  </si>
  <si>
    <t>调整2018年中央水利发展资金部分指标及下达2018年部分省级新增水利资金（调减岳财农指〔2017〕76号下达资金）</t>
  </si>
  <si>
    <t>调整2018年中央水利发展资金部分指标及下达2018年部分省级新增水利资金</t>
  </si>
  <si>
    <t xml:space="preserve">      2130306</t>
  </si>
  <si>
    <t>2018年水利工程运行管护省级补助资金</t>
  </si>
  <si>
    <t xml:space="preserve">      2130314</t>
  </si>
  <si>
    <t>岳财省农指文［2018］0018号</t>
  </si>
  <si>
    <t>2018年省级特大防汛抗旱补助费</t>
  </si>
  <si>
    <t>区水利局</t>
  </si>
  <si>
    <t>岳财省农指文［2018］0022号</t>
  </si>
  <si>
    <t>2018年度省水利厅部门预算资金</t>
  </si>
  <si>
    <t>09月30日</t>
  </si>
  <si>
    <t>岳财省农指文［2018］0029号</t>
  </si>
  <si>
    <t>2018年中央特大防汛抗旱补助资金</t>
  </si>
  <si>
    <t>2018.11.9</t>
  </si>
  <si>
    <t xml:space="preserve">      2130316</t>
  </si>
  <si>
    <t>2018年高效节水灌溉项目省级补助资金</t>
  </si>
  <si>
    <t>岳财市农指文［2018］0072号</t>
  </si>
  <si>
    <t>河道砂石资源收入安排的支出</t>
  </si>
  <si>
    <t>岳财市农指文［2018］0073号</t>
  </si>
  <si>
    <t>水利建设资金</t>
  </si>
  <si>
    <t xml:space="preserve">      2130321</t>
  </si>
  <si>
    <t>岳财省综指文［2018］0012号</t>
  </si>
  <si>
    <t>2018年中央大中型水库移民后期扶持资金</t>
  </si>
  <si>
    <t>区移民局</t>
  </si>
  <si>
    <t xml:space="preserve">      2130332</t>
  </si>
  <si>
    <t>岳财市农指文［2018］0016号</t>
  </si>
  <si>
    <t>2018年畜禽养殖污染整治专项行动市级配套资金</t>
  </si>
  <si>
    <t xml:space="preserve">      2130399</t>
  </si>
  <si>
    <t>05月10日</t>
  </si>
  <si>
    <t>岳财市农指文［2018］0013号</t>
  </si>
  <si>
    <t>农村饮水安全巩固提升工程市级奖补资金</t>
  </si>
  <si>
    <t>08月16日</t>
  </si>
  <si>
    <t>岳财省综指文［2018］0008号</t>
  </si>
  <si>
    <t>2018年度移民工作经费补助资金</t>
  </si>
  <si>
    <t>区移民开发局</t>
  </si>
  <si>
    <t>2018.9.26</t>
  </si>
  <si>
    <t xml:space="preserve">      2130599</t>
  </si>
  <si>
    <t>10月09日</t>
  </si>
  <si>
    <t>岳财市农指文［2018］0031号</t>
  </si>
  <si>
    <t>扶贫</t>
  </si>
  <si>
    <t>农业股</t>
  </si>
  <si>
    <t>2018.11.5</t>
  </si>
  <si>
    <t>岳财市农指文［2018］0057号</t>
  </si>
  <si>
    <t xml:space="preserve"> 2018年第二批市级财政扶贫资金</t>
  </si>
  <si>
    <t xml:space="preserve">      2130601</t>
  </si>
  <si>
    <t>岳财省农综指文［2018］0002号</t>
  </si>
  <si>
    <t>2018年农业综合开发补助经费资金</t>
  </si>
  <si>
    <t xml:space="preserve">      2130602</t>
  </si>
  <si>
    <t>岳财省农综指文［2018］0001号</t>
  </si>
  <si>
    <t>2018年地方农业综合开发县土地治理项目省级财政资金</t>
  </si>
  <si>
    <t>农业综合开发办公室</t>
  </si>
  <si>
    <t>2018.11.30</t>
  </si>
  <si>
    <t xml:space="preserve">      2130803</t>
  </si>
  <si>
    <t>岳财省金指文［2018］0002号</t>
  </si>
  <si>
    <t>2018年第一批农业保险中央财政保费补贴资金</t>
  </si>
  <si>
    <t>金融债务股</t>
  </si>
  <si>
    <t>岳财省金指文［2018］0004号</t>
  </si>
  <si>
    <t>2018年第一批农业保险省级财政保费补贴</t>
  </si>
  <si>
    <t>10月23日</t>
  </si>
  <si>
    <t>岳财市金指文［2018］0007号</t>
  </si>
  <si>
    <t>2018年农业保险市级保费补贴资金</t>
  </si>
  <si>
    <t>岳财省金指文［2018］0011号</t>
  </si>
  <si>
    <t>2017年农业保险保费补贴结算资金和2018年第二批中央农业保险保费补贴</t>
  </si>
  <si>
    <t xml:space="preserve">      2130804</t>
  </si>
  <si>
    <t>岳财省金指文［2018］0006号</t>
  </si>
  <si>
    <t>2018年创业担保贷款中央财政贴息奖补资金</t>
  </si>
  <si>
    <t>岳财省金指文［2018］0005号</t>
  </si>
  <si>
    <t>2018年创业担保贷款省级财政分担贴息资金</t>
  </si>
  <si>
    <t>岳财省金指文［2018］0008号</t>
  </si>
  <si>
    <t>2018年度创业担保贷款财政贴息及奖补资金</t>
  </si>
  <si>
    <t>区财政局金融债务股</t>
  </si>
  <si>
    <t xml:space="preserve">      2130901</t>
  </si>
  <si>
    <t>10月17日</t>
  </si>
  <si>
    <t>岳财省建指文［2018］0059号</t>
  </si>
  <si>
    <t>2017年度棉花目标价格改革中央补贴资金</t>
  </si>
  <si>
    <t>区农业股粮食风险基金专户</t>
  </si>
  <si>
    <t>2018.12.31</t>
  </si>
  <si>
    <t xml:space="preserve">      2139999</t>
  </si>
  <si>
    <t>岳财市企指文［2018］0008号</t>
  </si>
  <si>
    <t>自然灾害应急处置经费</t>
  </si>
  <si>
    <t>区安监局</t>
  </si>
  <si>
    <t>岳财省农指文［2018］0050号</t>
  </si>
  <si>
    <t>2018年第二批农业财政专项资金</t>
  </si>
  <si>
    <t>岳财市农指文［2018］0008号</t>
  </si>
  <si>
    <t>2017年度美丽乡村系列创建先进单位奖励资金</t>
  </si>
  <si>
    <t>民政局6、区农村环境整治工作领导小组9.6</t>
  </si>
  <si>
    <t>254-255</t>
  </si>
  <si>
    <t>214  交通运输支出</t>
  </si>
  <si>
    <t xml:space="preserve">      2140104</t>
  </si>
  <si>
    <t>07月25日</t>
  </si>
  <si>
    <t>岳财省建指文［2018］0039号</t>
  </si>
  <si>
    <t>2018年长江经济带绿色发展专项（第一批）中央预算内基建资金</t>
  </si>
  <si>
    <t>2018.8.3</t>
  </si>
  <si>
    <t xml:space="preserve">      2140199</t>
  </si>
  <si>
    <t>岳财省建指文［2018］0041号</t>
  </si>
  <si>
    <t>2018年交通运输领域相关补助资金</t>
  </si>
  <si>
    <t>04月19日</t>
  </si>
  <si>
    <t>岳财省建指文［2018］0009号</t>
  </si>
  <si>
    <t>交通运输领域省级补助</t>
  </si>
  <si>
    <t>2018.5.23</t>
  </si>
  <si>
    <t>岳财省建指文［2018］0013号</t>
  </si>
  <si>
    <t>2017年中央车辆购置税收入补助地方资金</t>
  </si>
  <si>
    <t>区交通局</t>
  </si>
  <si>
    <t>岳财省建指文［2018］0086号</t>
  </si>
  <si>
    <t>2018年交通运输领域相关补助资金（第二批）</t>
  </si>
  <si>
    <t xml:space="preserve">      2140602</t>
  </si>
  <si>
    <t>岳财省建指文［2018］0005号</t>
  </si>
  <si>
    <t>2018年交通运输领域补助资金</t>
  </si>
  <si>
    <t>2018.5.11</t>
  </si>
  <si>
    <t>岳财省建指文［2018］0069号</t>
  </si>
  <si>
    <t>2018年中央车辆购置税收入补助地方资金（2016年第四批农村公路窄路加宽补助资金）</t>
  </si>
  <si>
    <t xml:space="preserve">      2140699</t>
  </si>
  <si>
    <t>215  资源勘探信息等支出</t>
  </si>
  <si>
    <t xml:space="preserve">      2150199</t>
  </si>
  <si>
    <t>05月15日</t>
  </si>
  <si>
    <t>岳财省企指单［2018］0024号</t>
  </si>
  <si>
    <t>2018年安全生产专项资金（2018年度危险化学品公共安全风险评估）（区安监局）</t>
  </si>
  <si>
    <t>2018年安全生产专项资金（危险化学品安全综合治理）（区安监局）</t>
  </si>
  <si>
    <t>05月21日</t>
  </si>
  <si>
    <t>岳财省企指单［2018］0027号</t>
  </si>
  <si>
    <t>2018年安全生产专项资金（安全生产奖励资金）</t>
  </si>
  <si>
    <t>安监局</t>
  </si>
  <si>
    <t>2018.11.12</t>
  </si>
  <si>
    <t xml:space="preserve">      2150599</t>
  </si>
  <si>
    <t>09月17日</t>
  </si>
  <si>
    <t>岳财省企指单［2018］0049号</t>
  </si>
  <si>
    <t>2018年度财会信息补助资金</t>
  </si>
  <si>
    <t>岳财省企指单［2018］0083号</t>
  </si>
  <si>
    <t>2018年第三批制造强省专项资金(规模工业企业培育发展资金）</t>
  </si>
  <si>
    <t xml:space="preserve">      2150605</t>
  </si>
  <si>
    <t>岳财省企指单［2018］0013号</t>
  </si>
  <si>
    <t>2018年安全生产重点项目资金（长岭街道办事处）（安监站标准化建设，按全省基层安监机构标准化建设方案执行）</t>
  </si>
  <si>
    <t>2018.9.25</t>
  </si>
  <si>
    <t xml:space="preserve">      2150805</t>
  </si>
  <si>
    <t>岳财省企指单［2018］0007号</t>
  </si>
  <si>
    <t>2018年中小企业发展专项资金（岳化冠翔检修检测安装公司）（服务能力建设）</t>
  </si>
  <si>
    <t>2018年中小企业发展专项资金（瑞森达橡塑工业公司）（年产500万条橡胶传动带技改项目）</t>
  </si>
  <si>
    <t>2018年中小企业发展专项资金（湖南长岭石化科技开发公司）（服务能力建设）</t>
  </si>
  <si>
    <t>2018年中小企业发展专项资金（亚王精细化工公司）（高效杀菌剂肟菌酯中间体-肟醚建设项目）</t>
  </si>
  <si>
    <t>2018年中小企业发展专项资金（湖南淳湘农林科技公司）（油茶粕精深加工项目）</t>
  </si>
  <si>
    <t xml:space="preserve">      2150899</t>
  </si>
  <si>
    <t>12月03日</t>
  </si>
  <si>
    <t>岳财省预指文［2018］0008号</t>
  </si>
  <si>
    <t>2018年省级财源建设资金</t>
  </si>
  <si>
    <t>瑞源石化股份有限公司25湘粤金鑫化工厂12磊鑫化工有限公司5鑫达实业有限公司23</t>
  </si>
  <si>
    <t>1182-1185</t>
  </si>
  <si>
    <t xml:space="preserve">      2159904</t>
  </si>
  <si>
    <t>2018年工业转型升级专项资金（燃料油生产技改项目）（昌环化工科技公司）</t>
  </si>
  <si>
    <t>2018年工业转型升级专项资金（岳阳市格瑞科技有限公司10000t/a绝缘材料改扩建项目）（格瑞科技有限公司）</t>
  </si>
  <si>
    <t>2018年工业转型升级专项资金（年产4000吨食品添加剂及年产3000吨工业抗氧化剂项目）（岳阳蓬诚科技公司）</t>
  </si>
  <si>
    <t xml:space="preserve">      2159999</t>
  </si>
  <si>
    <t>岳财省建指文［2018］0058号</t>
  </si>
  <si>
    <t>2018年“实体经济振兴专项”省预算内基建资金</t>
  </si>
  <si>
    <t>岳财省建指文［2018］0031号</t>
  </si>
  <si>
    <t>“135“工程建设奖补资金</t>
  </si>
  <si>
    <t>工业园</t>
  </si>
  <si>
    <t>216  商业服务业等支出</t>
  </si>
  <si>
    <t xml:space="preserve">      2160299</t>
  </si>
  <si>
    <t>岳财市外指文［2018］0004号</t>
  </si>
  <si>
    <t>2017年度外经贸发展专项资金</t>
  </si>
  <si>
    <t>2018.2.5</t>
  </si>
  <si>
    <t>岳财市外指文［2018］0031号</t>
  </si>
  <si>
    <t>2018年度市场建设资金</t>
  </si>
  <si>
    <t>岳财市外指文［2018］0003号</t>
  </si>
  <si>
    <t>2017年市场体系建设资金</t>
  </si>
  <si>
    <t>经信局</t>
  </si>
  <si>
    <t>2018.2.8</t>
  </si>
  <si>
    <t>岳财省外指文［2018］0027号</t>
  </si>
  <si>
    <t>2018年限额以上商贸流通企业培育资金</t>
  </si>
  <si>
    <t>区经信局</t>
  </si>
  <si>
    <t>岳财省外指文［2018］0029号</t>
  </si>
  <si>
    <t>2018年度电子商务资金</t>
  </si>
  <si>
    <t>岳财市外指文［2018］0040号</t>
  </si>
  <si>
    <t>2018年度外经贸发展专项资金</t>
  </si>
  <si>
    <t xml:space="preserve">      2160599</t>
  </si>
  <si>
    <t>05月29日</t>
  </si>
  <si>
    <t>岳财省外指文［2018］0015号</t>
  </si>
  <si>
    <t>乡村旅游发展资金</t>
  </si>
  <si>
    <t>10月26日</t>
  </si>
  <si>
    <t>岳财省外指文［2018］0025号</t>
  </si>
  <si>
    <t>2018年第二批旅游厕所建设项目资金</t>
  </si>
  <si>
    <t>岳财市外指文［2018］0030号</t>
  </si>
  <si>
    <t>2018年旅游“厕所革命”补助资金</t>
  </si>
  <si>
    <t>岳财省外指文［2018］0037号</t>
  </si>
  <si>
    <t>2018年财政旅游资金</t>
  </si>
  <si>
    <t xml:space="preserve">      2160699</t>
  </si>
  <si>
    <t>岳财省外指文［2018］0014号</t>
  </si>
  <si>
    <t>2017年重点境外展会补贴资金（第二批）</t>
  </si>
  <si>
    <t>岳财省外指文［2018］0001号</t>
  </si>
  <si>
    <t>重点境外展会补贴资金（第一批）</t>
  </si>
  <si>
    <t>岳财省外指文［2018］0019号</t>
  </si>
  <si>
    <t>2018年中小企业国际市场开拓资金</t>
  </si>
  <si>
    <t>岳财省外指文［2018］0028号</t>
  </si>
  <si>
    <t>2018年国际展览促进资金</t>
  </si>
  <si>
    <t>01月02日</t>
  </si>
  <si>
    <t>岳财省外指文［2018］0043号</t>
  </si>
  <si>
    <t>2018年中央外经贸发展专项资金（外贸加贸稳增长）</t>
  </si>
  <si>
    <t>岳财省外指文［2018］0047号</t>
  </si>
  <si>
    <t>2018年湖南省服务贸易发展资金</t>
  </si>
  <si>
    <t>岳财省外指文［2018］0044号</t>
  </si>
  <si>
    <t>2018年外贸稳增长保目标资金</t>
  </si>
  <si>
    <t>岳财省外指文［2018］0035号</t>
  </si>
  <si>
    <t>2018年外经发展资金</t>
  </si>
  <si>
    <t>岳财省外指文［2018］0041号</t>
  </si>
  <si>
    <t>2018年省开放型经济发展专项资金（招商引资）</t>
  </si>
  <si>
    <t xml:space="preserve">      2169999</t>
  </si>
  <si>
    <t>岳财省建指文［2018］0027号</t>
  </si>
  <si>
    <t>2018年国家服务业发展引导中央预算内基建资金</t>
  </si>
  <si>
    <t>221  住房保障支出</t>
  </si>
  <si>
    <t xml:space="preserve">      2210103</t>
  </si>
  <si>
    <t>09月21日</t>
  </si>
  <si>
    <t>岳财省建指文［2018］0052号</t>
  </si>
  <si>
    <t>调整部分中央预算内基建资金（调减湘财建指〔2016〕217号）</t>
  </si>
  <si>
    <t>1311-1312</t>
  </si>
  <si>
    <t xml:space="preserve">      2210105</t>
  </si>
  <si>
    <t>03月15日</t>
  </si>
  <si>
    <t>岳财省社指文［2018］0013号</t>
  </si>
  <si>
    <t>2018年农村危房改造补助资金预算指标</t>
  </si>
  <si>
    <t>岳财省社指文［2018］0048号</t>
  </si>
  <si>
    <t>2018年农村危房改造补助资金</t>
  </si>
  <si>
    <t xml:space="preserve">      2210199</t>
  </si>
  <si>
    <t>01月07日</t>
  </si>
  <si>
    <t>岳财省农指单［2018］0068号</t>
  </si>
  <si>
    <t>调整下达省农业农村厅部分专项资金（调减岳财省农指单【2016】0136号农垦危房改造资金）</t>
  </si>
  <si>
    <t>农业财务股</t>
  </si>
  <si>
    <t>2019.1.8</t>
  </si>
  <si>
    <t>岳财省建指文［2018］0029号</t>
  </si>
  <si>
    <t>2018年第一批保障性安居工程配套基础设施建设中央预算内基建资金</t>
  </si>
  <si>
    <t>岳财市综指单［2018］0100号</t>
  </si>
  <si>
    <t>其他商品和服务支出（2017年县市区保障性住房建设资金共计2000万元，其中云溪区110万元）</t>
  </si>
  <si>
    <t>区财政局综合规划股</t>
  </si>
  <si>
    <t>09月04日</t>
  </si>
  <si>
    <t>岳财省建指文［2018］0051号</t>
  </si>
  <si>
    <t>2018年保障性安居工程配套基础设施建设（第二批）和国有工矿棚户区改造中央预算内基建资金</t>
  </si>
  <si>
    <t>2018.9.30</t>
  </si>
  <si>
    <t>222  粮油物资储备支出</t>
  </si>
  <si>
    <t xml:space="preserve">      2220115</t>
  </si>
  <si>
    <t>岳财省建指文［2017］0085号</t>
  </si>
  <si>
    <t>2018年市县粮食风险基金</t>
  </si>
  <si>
    <t xml:space="preserve">      2220199</t>
  </si>
  <si>
    <t>岳财省建指文［2018］0044号</t>
  </si>
  <si>
    <t>2018年第一批“粮油千亿产业”专项资金</t>
  </si>
  <si>
    <t>岳财省综指文［2017］0027号</t>
  </si>
  <si>
    <t>2018年移民困难扶助金</t>
  </si>
  <si>
    <t>2018.8.9</t>
  </si>
  <si>
    <t>岳财市预指文［2018］0006号</t>
  </si>
  <si>
    <t>2017年粮食生产考核奖励资金</t>
  </si>
  <si>
    <t>岳财市外指文［2018］0024号</t>
  </si>
  <si>
    <t>2018年度市级生猪活体储备补贴资金</t>
  </si>
  <si>
    <t>合计</t>
  </si>
  <si>
    <t xml:space="preserve"> </t>
  </si>
  <si>
    <t>2018年云溪区省市指标明细台账（基金预算）</t>
  </si>
  <si>
    <t>单位：万元</t>
  </si>
  <si>
    <t>指标单号</t>
  </si>
  <si>
    <t>208  社会保障和就业支出</t>
  </si>
  <si>
    <t xml:space="preserve">      2082201</t>
  </si>
  <si>
    <t>岳财省综指文［2017］0026号</t>
  </si>
  <si>
    <t>2018年大中型水库移民后期扶持基金</t>
  </si>
  <si>
    <t>移民开发局</t>
  </si>
  <si>
    <t>基19</t>
  </si>
  <si>
    <t xml:space="preserve">      2082202</t>
  </si>
  <si>
    <t>岳财省综指文［2018］0006号</t>
  </si>
  <si>
    <t>2017年中央大中型水库移民后期扶持基金</t>
  </si>
  <si>
    <t>基24</t>
  </si>
  <si>
    <t>基176</t>
  </si>
  <si>
    <t xml:space="preserve">      2082302</t>
  </si>
  <si>
    <t>岳财省综指单［2018］0008号</t>
  </si>
  <si>
    <t>2018年小型水库移民扶助金</t>
  </si>
  <si>
    <t>基140</t>
  </si>
  <si>
    <t xml:space="preserve">      2136601</t>
  </si>
  <si>
    <t>岳财省综指单［2018］0011号</t>
  </si>
  <si>
    <t>2018年度水库移民后期扶持项目资金10万元</t>
  </si>
  <si>
    <t>移民局</t>
  </si>
  <si>
    <t>基139</t>
  </si>
  <si>
    <t>岳财省综指文［2018］0013号</t>
  </si>
  <si>
    <t>2018年度大中型水库库区基金</t>
  </si>
  <si>
    <t>基101</t>
  </si>
  <si>
    <t xml:space="preserve">      2136902</t>
  </si>
  <si>
    <t>岳财省综指单［2018］0030号</t>
  </si>
  <si>
    <t>调整下达国家重大水利工程建设基金（三峡工程后续工作）资金</t>
  </si>
  <si>
    <t>综合预算股</t>
  </si>
  <si>
    <t>基197</t>
  </si>
  <si>
    <t>2018.12.30</t>
  </si>
  <si>
    <t>229  其他支出</t>
  </si>
  <si>
    <t xml:space="preserve">      2290804</t>
  </si>
  <si>
    <t>07月18日</t>
  </si>
  <si>
    <t>岳财省综指文［2018］0007号</t>
  </si>
  <si>
    <t>2018年福利彩票省本级业务费对下级补助资金和第一二季度福利彩票销售机构业务费</t>
  </si>
  <si>
    <t>区民政局</t>
  </si>
  <si>
    <t>基142</t>
  </si>
  <si>
    <t>2018.12.13</t>
  </si>
  <si>
    <t>岳财省综指文［2018］0016号</t>
  </si>
  <si>
    <t>2018年第三四季度福利彩票销售机构业务费及省本级业务费收入对下级补助资金</t>
  </si>
  <si>
    <t>基184</t>
  </si>
  <si>
    <t xml:space="preserve">      2290808</t>
  </si>
  <si>
    <t>岳财省综指文［2018］0004号</t>
  </si>
  <si>
    <t>2018年彩票市场调控资金</t>
  </si>
  <si>
    <t>基143</t>
  </si>
  <si>
    <t xml:space="preserve">      2296002</t>
  </si>
  <si>
    <t>岳财省综指文［2017］0025号</t>
  </si>
  <si>
    <t>“十三五”时期中央财政专项彩票公益金支持地方社会公益事业发展2018年度资金</t>
  </si>
  <si>
    <t>综合规划股</t>
  </si>
  <si>
    <t>基4</t>
  </si>
  <si>
    <t>2018.2.1</t>
  </si>
  <si>
    <t>岳财省综指文［2018］0005号</t>
  </si>
  <si>
    <t>2017年省级福利彩票公益金支持民政公共服务设施建设项目资金</t>
  </si>
  <si>
    <t>基179</t>
  </si>
  <si>
    <t>09月20日</t>
  </si>
  <si>
    <t>岳财省综指文［2018］0010号</t>
  </si>
  <si>
    <t>2018年度省级财政专项彩票公益金</t>
  </si>
  <si>
    <t>基50</t>
  </si>
  <si>
    <t>岳财省社指文［2018］0064号</t>
  </si>
  <si>
    <t>2018年中央彩票公益金</t>
  </si>
  <si>
    <t>基120</t>
  </si>
  <si>
    <t>2018.11.29</t>
  </si>
  <si>
    <t>岳财省综指单［2018］0018号</t>
  </si>
  <si>
    <t>2018年度省级财政专项彩票公益金支持农村“两癌”贫困妇女救助资金</t>
  </si>
  <si>
    <t>基141</t>
  </si>
  <si>
    <t>11月28日</t>
  </si>
  <si>
    <t>岳财省综指文［2018］0014号</t>
  </si>
  <si>
    <t>2018年度分成福利彩票公益金</t>
  </si>
  <si>
    <t>基144</t>
  </si>
  <si>
    <t>岳财省综指文［2018］0015号</t>
  </si>
  <si>
    <t>2018年度省级福利彩票公益金</t>
  </si>
  <si>
    <t>基185</t>
  </si>
  <si>
    <t>岳财省社指文［2018］0080号</t>
  </si>
  <si>
    <t>第三批居家和社区养老服务改革试点的地区中央补助资金</t>
  </si>
  <si>
    <t>基181</t>
  </si>
  <si>
    <t xml:space="preserve">      2296003</t>
  </si>
  <si>
    <t>岳财省综指文［2018］0020号</t>
  </si>
  <si>
    <t>2018年度分成体育彩票公益金</t>
  </si>
  <si>
    <t>基187</t>
  </si>
  <si>
    <t>岳财省综指文［2018］0021号</t>
  </si>
  <si>
    <t>基195</t>
  </si>
  <si>
    <t>岳财省综指文［2018］0009号</t>
  </si>
  <si>
    <t>基49</t>
  </si>
  <si>
    <t xml:space="preserve">      2296004</t>
  </si>
  <si>
    <t>岳财省教指文［2018］0053号</t>
  </si>
  <si>
    <t>2018年度中央专项彩票公益金支持乡村学校少年宫项目</t>
  </si>
  <si>
    <t>基186</t>
  </si>
  <si>
    <t xml:space="preserve">      2296013</t>
  </si>
  <si>
    <t>基182</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</si>
</sst>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0.00_ "/>
    <numFmt numFmtId="177" formatCode="_(&quot;$&quot;* #,##0.00_);_(&quot;$&quot;* \(#,##0.00\);_(&quot;$&quot;* &quot;-&quot;??_);_(@_)"/>
  </numFmts>
  <fonts count="28">
    <font>
      <sz val="9"/>
      <name val="宋体"/>
      <charset val="134"/>
    </font>
    <font>
      <sz val="10"/>
      <name val="宋体"/>
      <charset val="134"/>
    </font>
    <font>
      <b/>
      <sz val="20"/>
      <name val="宋体"/>
      <charset val="134"/>
    </font>
    <font>
      <b/>
      <sz val="10"/>
      <name val="宋体"/>
      <charset val="134"/>
    </font>
    <font>
      <b/>
      <sz val="9"/>
      <name val="宋体"/>
      <charset val="134"/>
    </font>
    <font>
      <sz val="11"/>
      <color indexed="42"/>
      <name val="宋体"/>
      <charset val="134"/>
    </font>
    <font>
      <sz val="11"/>
      <color indexed="17"/>
      <name val="宋体"/>
      <charset val="134"/>
    </font>
    <font>
      <sz val="11"/>
      <color indexed="8"/>
      <name val="宋体"/>
      <charset val="134"/>
    </font>
    <font>
      <sz val="10"/>
      <name val="Geneva"/>
      <family val="2"/>
      <charset val="0"/>
    </font>
    <font>
      <b/>
      <sz val="11"/>
      <color indexed="8"/>
      <name val="宋体"/>
      <charset val="134"/>
    </font>
    <font>
      <sz val="11"/>
      <color indexed="16"/>
      <name val="宋体"/>
      <charset val="134"/>
    </font>
    <font>
      <b/>
      <sz val="11"/>
      <color indexed="9"/>
      <name val="宋体"/>
      <charset val="134"/>
    </font>
    <font>
      <b/>
      <sz val="15"/>
      <color indexed="54"/>
      <name val="宋体"/>
      <charset val="134"/>
    </font>
    <font>
      <sz val="12"/>
      <name val="宋体"/>
      <charset val="134"/>
    </font>
    <font>
      <b/>
      <sz val="11"/>
      <color indexed="54"/>
      <name val="宋体"/>
      <charset val="134"/>
    </font>
    <font>
      <b/>
      <sz val="18"/>
      <color indexed="54"/>
      <name val="宋体"/>
      <charset val="134"/>
    </font>
    <font>
      <u/>
      <sz val="11"/>
      <color indexed="12"/>
      <name val="宋体"/>
      <charset val="134"/>
    </font>
    <font>
      <sz val="10"/>
      <name val="Arial"/>
      <family val="2"/>
      <charset val="0"/>
    </font>
    <font>
      <i/>
      <sz val="11"/>
      <color indexed="23"/>
      <name val="宋体"/>
      <charset val="134"/>
    </font>
    <font>
      <u/>
      <sz val="11"/>
      <color indexed="20"/>
      <name val="宋体"/>
      <charset val="134"/>
    </font>
    <font>
      <b/>
      <sz val="12"/>
      <name val="Arial"/>
      <family val="2"/>
      <charset val="0"/>
    </font>
    <font>
      <sz val="11"/>
      <color indexed="62"/>
      <name val="宋体"/>
      <charset val="134"/>
    </font>
    <font>
      <sz val="11"/>
      <color indexed="19"/>
      <name val="宋体"/>
      <charset val="134"/>
    </font>
    <font>
      <b/>
      <sz val="11"/>
      <color indexed="53"/>
      <name val="宋体"/>
      <charset val="134"/>
    </font>
    <font>
      <b/>
      <sz val="13"/>
      <color indexed="54"/>
      <name val="宋体"/>
      <charset val="134"/>
    </font>
    <font>
      <sz val="11"/>
      <color indexed="10"/>
      <name val="宋体"/>
      <charset val="134"/>
    </font>
    <font>
      <sz val="11"/>
      <color indexed="53"/>
      <name val="宋体"/>
      <charset val="134"/>
    </font>
    <font>
      <b/>
      <sz val="11"/>
      <color indexed="63"/>
      <name val="宋体"/>
      <charset val="134"/>
    </font>
  </fonts>
  <fills count="20">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5"/>
        <bgColor indexed="64"/>
      </patternFill>
    </fill>
    <fill>
      <patternFill patternType="solid">
        <fgColor indexed="24"/>
        <bgColor indexed="64"/>
      </patternFill>
    </fill>
    <fill>
      <patternFill patternType="solid">
        <fgColor indexed="55"/>
        <bgColor indexed="64"/>
      </patternFill>
    </fill>
    <fill>
      <patternFill patternType="solid">
        <fgColor indexed="44"/>
        <bgColor indexed="64"/>
      </patternFill>
    </fill>
    <fill>
      <patternFill patternType="solid">
        <fgColor indexed="27"/>
        <bgColor indexed="64"/>
      </patternFill>
    </fill>
    <fill>
      <patternFill patternType="solid">
        <fgColor indexed="53"/>
        <bgColor indexed="64"/>
      </patternFill>
    </fill>
    <fill>
      <patternFill patternType="solid">
        <fgColor indexed="43"/>
        <bgColor indexed="64"/>
      </patternFill>
    </fill>
    <fill>
      <patternFill patternType="solid">
        <fgColor indexed="57"/>
        <bgColor indexed="64"/>
      </patternFill>
    </fill>
    <fill>
      <patternFill patternType="solid">
        <fgColor indexed="54"/>
        <bgColor indexed="64"/>
      </patternFill>
    </fill>
    <fill>
      <patternFill patternType="solid">
        <fgColor indexed="48"/>
        <bgColor indexed="64"/>
      </patternFill>
    </fill>
    <fill>
      <patternFill patternType="solid">
        <fgColor indexed="51"/>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style="medium">
        <color auto="1"/>
      </top>
      <bottom style="medium">
        <color auto="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49">
    <xf numFmtId="0" fontId="0" fillId="0" borderId="0"/>
    <xf numFmtId="41" fontId="17" fillId="0" borderId="0" applyFont="0" applyFill="0" applyBorder="0" applyAlignment="0" applyProtection="0"/>
    <xf numFmtId="0" fontId="7" fillId="8" borderId="0" applyNumberFormat="0" applyBorder="0" applyAlignment="0" applyProtection="0">
      <alignment vertical="center"/>
    </xf>
    <xf numFmtId="0" fontId="21" fillId="6" borderId="9" applyNumberFormat="0" applyAlignment="0" applyProtection="0">
      <alignment vertical="center"/>
    </xf>
    <xf numFmtId="177" fontId="17" fillId="0" borderId="0" applyFont="0" applyFill="0" applyBorder="0" applyAlignment="0" applyProtection="0"/>
    <xf numFmtId="0" fontId="13" fillId="0" borderId="0"/>
    <xf numFmtId="0" fontId="7" fillId="4" borderId="0" applyNumberFormat="0" applyBorder="0" applyAlignment="0" applyProtection="0">
      <alignment vertical="center"/>
    </xf>
    <xf numFmtId="0" fontId="10" fillId="9" borderId="0" applyNumberFormat="0" applyBorder="0" applyAlignment="0" applyProtection="0">
      <alignment vertical="center"/>
    </xf>
    <xf numFmtId="43" fontId="8" fillId="0" borderId="0" applyFont="0" applyFill="0" applyBorder="0" applyAlignment="0" applyProtection="0"/>
    <xf numFmtId="0" fontId="5" fillId="4"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8" applyNumberFormat="0" applyAlignment="0" applyProtection="0">
      <alignment horizontal="left" vertical="center"/>
    </xf>
    <xf numFmtId="0" fontId="19" fillId="0" borderId="0" applyNumberFormat="0" applyFill="0" applyBorder="0" applyAlignment="0" applyProtection="0">
      <alignment vertical="center"/>
    </xf>
    <xf numFmtId="0" fontId="7" fillId="7" borderId="6" applyNumberFormat="0" applyFont="0" applyAlignment="0" applyProtection="0">
      <alignment vertical="center"/>
    </xf>
    <xf numFmtId="0" fontId="5" fillId="6" borderId="0" applyNumberFormat="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5" applyNumberFormat="0" applyFill="0" applyAlignment="0" applyProtection="0">
      <alignment vertical="center"/>
    </xf>
    <xf numFmtId="0" fontId="24" fillId="0" borderId="5" applyNumberFormat="0" applyFill="0" applyAlignment="0" applyProtection="0">
      <alignment vertical="center"/>
    </xf>
    <xf numFmtId="0" fontId="5" fillId="12" borderId="0" applyNumberFormat="0" applyBorder="0" applyAlignment="0" applyProtection="0">
      <alignment vertical="center"/>
    </xf>
    <xf numFmtId="0" fontId="14" fillId="0" borderId="7" applyNumberFormat="0" applyFill="0" applyAlignment="0" applyProtection="0">
      <alignment vertical="center"/>
    </xf>
    <xf numFmtId="0" fontId="5" fillId="6" borderId="0" applyNumberFormat="0" applyBorder="0" applyAlignment="0" applyProtection="0">
      <alignment vertical="center"/>
    </xf>
    <xf numFmtId="0" fontId="27" fillId="8" borderId="11" applyNumberFormat="0" applyAlignment="0" applyProtection="0">
      <alignment vertical="center"/>
    </xf>
    <xf numFmtId="0" fontId="23" fillId="8" borderId="9" applyNumberFormat="0" applyAlignment="0" applyProtection="0">
      <alignment vertical="center"/>
    </xf>
    <xf numFmtId="0" fontId="11" fillId="11" borderId="4" applyNumberFormat="0" applyAlignment="0" applyProtection="0">
      <alignment vertical="center"/>
    </xf>
    <xf numFmtId="0" fontId="7" fillId="5" borderId="0" applyNumberFormat="0" applyBorder="0" applyAlignment="0" applyProtection="0">
      <alignment vertical="center"/>
    </xf>
    <xf numFmtId="0" fontId="5" fillId="14" borderId="0" applyNumberFormat="0" applyBorder="0" applyAlignment="0" applyProtection="0">
      <alignment vertical="center"/>
    </xf>
    <xf numFmtId="0" fontId="26" fillId="0" borderId="10" applyNumberFormat="0" applyFill="0" applyAlignment="0" applyProtection="0">
      <alignment vertical="center"/>
    </xf>
    <xf numFmtId="0" fontId="9" fillId="0" borderId="3" applyNumberFormat="0" applyFill="0" applyAlignment="0" applyProtection="0">
      <alignment vertical="center"/>
    </xf>
    <xf numFmtId="0" fontId="6" fillId="5" borderId="0" applyNumberFormat="0" applyBorder="0" applyAlignment="0" applyProtection="0">
      <alignment vertical="center"/>
    </xf>
    <xf numFmtId="0" fontId="22" fillId="15" borderId="0" applyNumberFormat="0" applyBorder="0" applyAlignment="0" applyProtection="0">
      <alignment vertical="center"/>
    </xf>
    <xf numFmtId="0" fontId="7" fillId="2" borderId="0" applyNumberFormat="0" applyBorder="0" applyAlignment="0" applyProtection="0">
      <alignment vertical="center"/>
    </xf>
    <xf numFmtId="0" fontId="5" fillId="18" borderId="0" applyNumberFormat="0" applyBorder="0" applyAlignment="0" applyProtection="0">
      <alignment vertical="center"/>
    </xf>
    <xf numFmtId="0" fontId="7" fillId="13" borderId="0" applyNumberFormat="0" applyBorder="0" applyAlignment="0" applyProtection="0">
      <alignment vertical="center"/>
    </xf>
    <xf numFmtId="0" fontId="7" fillId="2" borderId="0" applyNumberFormat="0" applyBorder="0" applyAlignment="0" applyProtection="0">
      <alignment vertical="center"/>
    </xf>
    <xf numFmtId="0" fontId="7" fillId="7" borderId="0" applyNumberFormat="0" applyBorder="0" applyAlignment="0" applyProtection="0">
      <alignment vertical="center"/>
    </xf>
    <xf numFmtId="0" fontId="7" fillId="6" borderId="0" applyNumberFormat="0" applyBorder="0" applyAlignment="0" applyProtection="0">
      <alignment vertical="center"/>
    </xf>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7" fillId="7" borderId="0" applyNumberFormat="0" applyBorder="0" applyAlignment="0" applyProtection="0">
      <alignment vertical="center"/>
    </xf>
    <xf numFmtId="0" fontId="7" fillId="15" borderId="0" applyNumberFormat="0" applyBorder="0" applyAlignment="0" applyProtection="0">
      <alignment vertical="center"/>
    </xf>
    <xf numFmtId="0" fontId="5" fillId="17" borderId="0" applyNumberFormat="0" applyBorder="0" applyAlignment="0" applyProtection="0">
      <alignment vertical="center"/>
    </xf>
    <xf numFmtId="0" fontId="7" fillId="2"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7" fillId="4" borderId="0" applyNumberFormat="0" applyBorder="0" applyAlignment="0" applyProtection="0">
      <alignment vertical="center"/>
    </xf>
    <xf numFmtId="0" fontId="5" fillId="4" borderId="0" applyNumberFormat="0" applyBorder="0" applyAlignment="0" applyProtection="0">
      <alignment vertical="center"/>
    </xf>
  </cellStyleXfs>
  <cellXfs count="127">
    <xf numFmtId="0" fontId="0" fillId="0" borderId="0" xfId="0"/>
    <xf numFmtId="0" fontId="0" fillId="0" borderId="0" xfId="0" applyAlignment="1">
      <alignment horizontal="center"/>
    </xf>
    <xf numFmtId="0" fontId="0" fillId="0" borderId="0" xfId="0" applyBorder="1" applyAlignment="1">
      <alignment horizontal="center"/>
    </xf>
    <xf numFmtId="0" fontId="0" fillId="0" borderId="0" xfId="0" applyBorder="1"/>
    <xf numFmtId="0" fontId="1" fillId="0" borderId="0" xfId="0" applyFont="1" applyBorder="1" applyAlignment="1">
      <alignment horizontal="center" vertical="center"/>
    </xf>
    <xf numFmtId="0" fontId="2" fillId="0" borderId="0" xfId="0" applyFont="1" applyFill="1" applyBorder="1" applyAlignment="1">
      <alignment horizontal="center" vertical="center"/>
    </xf>
    <xf numFmtId="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0" fillId="2" borderId="0" xfId="0" applyFill="1" applyBorder="1" applyAlignment="1">
      <alignment horizontal="center" vertical="center"/>
    </xf>
    <xf numFmtId="4"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4" fontId="0" fillId="0" borderId="1" xfId="0" applyNumberFormat="1" applyFont="1" applyFill="1" applyBorder="1" applyAlignment="1">
      <alignment horizontal="center" vertical="center" wrapText="1"/>
    </xf>
    <xf numFmtId="4" fontId="0" fillId="3"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wrapText="1"/>
    </xf>
    <xf numFmtId="4" fontId="1" fillId="0" borderId="1" xfId="0" applyNumberFormat="1" applyFont="1" applyFill="1" applyBorder="1" applyAlignment="1" applyProtection="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49" fontId="1" fillId="0" borderId="1" xfId="0" applyNumberFormat="1" applyFont="1" applyFill="1" applyBorder="1" applyAlignment="1" applyProtection="1">
      <alignment horizontal="left" vertical="center"/>
    </xf>
    <xf numFmtId="49" fontId="1" fillId="0" borderId="1" xfId="0" applyNumberFormat="1" applyFont="1" applyFill="1" applyBorder="1" applyAlignment="1" applyProtection="1">
      <alignment horizontal="left" vertical="center" wrapText="1"/>
    </xf>
    <xf numFmtId="176"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xf>
    <xf numFmtId="49" fontId="1" fillId="0" borderId="1" xfId="0" applyNumberFormat="1" applyFont="1" applyFill="1" applyBorder="1" applyAlignment="1" applyProtection="1">
      <alignment horizontal="right" vertical="center"/>
    </xf>
    <xf numFmtId="49" fontId="1" fillId="0" borderId="1" xfId="0" applyNumberFormat="1" applyFont="1" applyFill="1" applyBorder="1" applyAlignment="1" applyProtection="1">
      <alignment horizontal="righ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49" fontId="1" fillId="0" borderId="0"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left" vertical="center" wrapText="1"/>
    </xf>
    <xf numFmtId="4" fontId="1" fillId="0" borderId="0" xfId="0" applyNumberFormat="1" applyFont="1" applyFill="1" applyBorder="1" applyAlignment="1" applyProtection="1">
      <alignment horizontal="center" vertical="center"/>
    </xf>
    <xf numFmtId="0" fontId="1" fillId="0" borderId="0" xfId="0" applyFont="1" applyBorder="1" applyAlignment="1">
      <alignment horizontal="center" vertical="center"/>
    </xf>
    <xf numFmtId="0" fontId="0" fillId="0" borderId="0" xfId="0" applyFill="1"/>
    <xf numFmtId="0" fontId="0" fillId="0" borderId="0" xfId="0" applyFill="1"/>
    <xf numFmtId="0" fontId="0" fillId="0" borderId="0" xfId="0" applyFill="1" applyBorder="1" applyAlignment="1">
      <alignment horizontal="center"/>
    </xf>
    <xf numFmtId="0" fontId="0" fillId="0" borderId="0" xfId="0" applyFill="1" applyAlignment="1"/>
    <xf numFmtId="0" fontId="0" fillId="0" borderId="0" xfId="0" applyFill="1" applyAlignment="1">
      <alignment horizontal="center"/>
    </xf>
    <xf numFmtId="0" fontId="0" fillId="0" borderId="0" xfId="0" applyFont="1" applyFill="1"/>
    <xf numFmtId="0" fontId="0" fillId="0" borderId="0" xfId="0" applyFill="1" applyAlignment="1">
      <alignment horizontal="center"/>
    </xf>
    <xf numFmtId="0" fontId="0" fillId="0" borderId="0" xfId="0" applyFill="1" applyBorder="1"/>
    <xf numFmtId="49" fontId="0" fillId="0" borderId="0" xfId="0" applyNumberFormat="1" applyFill="1" applyAlignment="1">
      <alignment vertical="center"/>
    </xf>
    <xf numFmtId="49" fontId="0" fillId="0" borderId="0" xfId="0" applyNumberFormat="1" applyFill="1"/>
    <xf numFmtId="49" fontId="0" fillId="0" borderId="0" xfId="0" applyNumberFormat="1" applyFont="1" applyFill="1"/>
    <xf numFmtId="49" fontId="0" fillId="0" borderId="0" xfId="0" applyNumberFormat="1" applyFill="1" applyAlignment="1">
      <alignment horizontal="center" wrapText="1"/>
    </xf>
    <xf numFmtId="176" fontId="0" fillId="0" borderId="0" xfId="0" applyNumberFormat="1" applyFill="1" applyAlignment="1">
      <alignment horizontal="center" vertical="center"/>
    </xf>
    <xf numFmtId="176" fontId="0" fillId="0" borderId="0" xfId="0" applyNumberFormat="1" applyFont="1" applyFill="1" applyAlignment="1">
      <alignment horizontal="center" vertical="center"/>
    </xf>
    <xf numFmtId="0" fontId="0" fillId="0" borderId="0" xfId="0" applyFill="1" applyAlignment="1">
      <alignment horizontal="center" vertical="center" wrapText="1"/>
    </xf>
    <xf numFmtId="0" fontId="0" fillId="0" borderId="0" xfId="0" applyFont="1" applyFill="1" applyAlignment="1">
      <alignment horizontal="center" vertical="center"/>
    </xf>
    <xf numFmtId="0" fontId="0" fillId="0" borderId="0" xfId="0" applyNumberFormat="1" applyFill="1" applyAlignment="1">
      <alignment vertical="center"/>
    </xf>
    <xf numFmtId="0" fontId="0" fillId="0" borderId="0" xfId="0" applyFill="1" applyAlignment="1">
      <alignment horizontal="center" vertical="center"/>
    </xf>
    <xf numFmtId="49" fontId="2" fillId="0" borderId="0" xfId="0" applyNumberFormat="1" applyFont="1" applyFill="1" applyAlignment="1">
      <alignment horizontal="center" vertical="center"/>
    </xf>
    <xf numFmtId="49"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0" fontId="2" fillId="0" borderId="0" xfId="0" applyFont="1" applyFill="1" applyAlignment="1">
      <alignment horizontal="center" vertical="center" wrapText="1"/>
    </xf>
    <xf numFmtId="49" fontId="0" fillId="0" borderId="0" xfId="0" applyNumberFormat="1" applyFill="1" applyAlignment="1">
      <alignment horizontal="left" vertical="center"/>
    </xf>
    <xf numFmtId="176" fontId="1" fillId="0" borderId="2"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76" fontId="1" fillId="0" borderId="1"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4" fontId="1" fillId="0" borderId="1" xfId="0" applyNumberFormat="1" applyFont="1" applyFill="1" applyBorder="1" applyAlignment="1" applyProtection="1">
      <alignment horizontal="center" vertical="center"/>
    </xf>
    <xf numFmtId="0" fontId="0" fillId="0" borderId="1" xfId="0" applyFill="1" applyBorder="1" applyAlignment="1">
      <alignment horizontal="center" vertical="center"/>
    </xf>
    <xf numFmtId="4" fontId="1" fillId="0" borderId="1" xfId="0" applyNumberFormat="1" applyFont="1" applyFill="1" applyBorder="1" applyAlignment="1" applyProtection="1">
      <alignment horizontal="right" vertical="center"/>
    </xf>
    <xf numFmtId="0" fontId="0" fillId="0" borderId="1" xfId="0" applyFill="1" applyBorder="1"/>
    <xf numFmtId="0" fontId="0" fillId="0" borderId="1" xfId="0" applyFill="1" applyBorder="1" applyAlignment="1">
      <alignment horizontal="center" vertical="center" wrapText="1"/>
    </xf>
    <xf numFmtId="0" fontId="0" fillId="0" borderId="1" xfId="0" applyFill="1" applyBorder="1" applyAlignment="1">
      <alignment horizontal="center"/>
    </xf>
    <xf numFmtId="4" fontId="1" fillId="0" borderId="1" xfId="0" applyNumberFormat="1" applyFont="1" applyFill="1" applyBorder="1" applyAlignment="1" applyProtection="1">
      <alignment horizontal="center" vertical="center"/>
    </xf>
    <xf numFmtId="176" fontId="0" fillId="0" borderId="1" xfId="0" applyNumberFormat="1" applyFill="1" applyBorder="1" applyAlignment="1">
      <alignment horizontal="center" vertical="center"/>
    </xf>
    <xf numFmtId="0" fontId="4" fillId="0" borderId="0" xfId="0" applyFont="1" applyFill="1" applyAlignment="1">
      <alignment horizontal="center" vertical="center"/>
    </xf>
    <xf numFmtId="0" fontId="0" fillId="0" borderId="2" xfId="0"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NumberFormat="1" applyFill="1" applyBorder="1" applyAlignment="1">
      <alignment horizontal="center" vertical="center"/>
    </xf>
    <xf numFmtId="176" fontId="1" fillId="0" borderId="1" xfId="0" applyNumberFormat="1" applyFont="1" applyFill="1" applyBorder="1" applyAlignment="1" applyProtection="1">
      <alignment horizontal="center" vertical="center"/>
    </xf>
    <xf numFmtId="176" fontId="0" fillId="0" borderId="1" xfId="0" applyNumberFormat="1" applyFill="1" applyBorder="1" applyAlignment="1">
      <alignment horizontal="center" vertical="center"/>
    </xf>
    <xf numFmtId="49" fontId="1" fillId="0" borderId="1" xfId="0" applyNumberFormat="1" applyFont="1" applyFill="1" applyBorder="1" applyAlignment="1" applyProtection="1">
      <alignment vertical="center"/>
    </xf>
    <xf numFmtId="49" fontId="1" fillId="0" borderId="1" xfId="0" applyNumberFormat="1" applyFont="1" applyFill="1" applyBorder="1" applyAlignment="1" applyProtection="1">
      <alignment vertical="center" wrapText="1"/>
    </xf>
    <xf numFmtId="4" fontId="1" fillId="0" borderId="1" xfId="0" applyNumberFormat="1" applyFont="1" applyFill="1" applyBorder="1" applyAlignment="1" applyProtection="1">
      <alignment vertical="center"/>
    </xf>
    <xf numFmtId="176" fontId="1" fillId="0" borderId="1" xfId="0" applyNumberFormat="1" applyFont="1" applyFill="1" applyBorder="1" applyAlignment="1">
      <alignment vertical="center" wrapText="1"/>
    </xf>
    <xf numFmtId="0" fontId="0" fillId="0" borderId="1" xfId="0" applyFill="1" applyBorder="1" applyAlignment="1">
      <alignment vertical="center" wrapText="1"/>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xf>
    <xf numFmtId="3" fontId="0" fillId="0" borderId="1" xfId="0" applyNumberForma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49" fontId="1" fillId="0" borderId="0" xfId="0" applyNumberFormat="1" applyFont="1" applyFill="1" applyBorder="1" applyAlignment="1" applyProtection="1">
      <alignment horizontal="left" vertical="center"/>
    </xf>
    <xf numFmtId="49" fontId="1" fillId="0" borderId="0" xfId="0" applyNumberFormat="1" applyFont="1" applyFill="1" applyBorder="1" applyAlignment="1" applyProtection="1">
      <alignment horizontal="center" vertical="center" wrapText="1"/>
    </xf>
    <xf numFmtId="176" fontId="1" fillId="0" borderId="0" xfId="0" applyNumberFormat="1" applyFont="1" applyFill="1" applyBorder="1" applyAlignment="1" applyProtection="1">
      <alignment horizontal="center"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176" fontId="0" fillId="0" borderId="0" xfId="0" applyNumberFormat="1" applyFont="1" applyFill="1" applyBorder="1" applyAlignment="1" applyProtection="1">
      <alignment horizontal="center" vertical="center"/>
    </xf>
    <xf numFmtId="176"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176" fontId="0"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49" fontId="0" fillId="0" borderId="0" xfId="0" applyNumberFormat="1" applyFont="1" applyFill="1"/>
    <xf numFmtId="0" fontId="0" fillId="0" borderId="1" xfId="0" applyFont="1" applyFill="1" applyBorder="1" applyAlignment="1">
      <alignment horizontal="center" vertical="center"/>
    </xf>
    <xf numFmtId="49"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ogram%20Files\Tencent\QQ\Users\1518210273\FileRecv\L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32479;&#35745;&#36164;&#26009;\&#39044;&#31639;&#20869;\&#25286;&#20998;&#25253;&#34920;\Book1.xls" TargetMode="External"/></Relationships>
</file>

<file path=xl/externalLinks/externalLink1.xml><?xml version="1.0" encoding="utf-8"?>
<externalLink xmlns="http://schemas.openxmlformats.org/spreadsheetml/2006/main">
  <externalBook xmlns:r="http://schemas.openxmlformats.org/officeDocument/2006/relationships" r:id="rId1">
    <definedNames>
      <definedName name="BM8_SelectZBM.BM8_ZBMChangeKMM" refersTo="=#REF!"/>
      <definedName name="BM8_SelectZBM.BM8_ZBMminusOption" refersTo="=#REF!"/>
      <definedName name="BM8_SelectZBM.BM8_ZBMSumOption" refersTo="=#REF!"/>
    </definedNames>
  </externalBook>
</externalLink>
</file>

<file path=xl/externalLinks/externalLink2.xml><?xml version="1.0" encoding="utf-8"?>
<externalLink xmlns="http://schemas.openxmlformats.org/spreadsheetml/2006/main">
  <externalBook xmlns:r="http://schemas.openxmlformats.org/officeDocument/2006/relationships" r:id="rId1">
    <sheetNames>
      <sheetName val="G10-2"/>
      <sheetName val="Sheet1"/>
      <sheetName val="Sheet2"/>
      <sheetName val="Sheet3"/>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1"/>
  <sheetViews>
    <sheetView showGridLines="0" tabSelected="1" zoomScale="145" zoomScaleNormal="145" workbookViewId="0">
      <pane ySplit="4" topLeftCell="A5" activePane="bottomLeft" state="frozen"/>
      <selection/>
      <selection pane="bottomLeft" activeCell="D404" sqref="D404"/>
    </sheetView>
  </sheetViews>
  <sheetFormatPr defaultColWidth="9.16666666666667" defaultRowHeight="12.75" customHeight="1"/>
  <cols>
    <col min="1" max="1" width="16.4" style="45" customWidth="1"/>
    <col min="2" max="2" width="9.86666666666667" style="46" customWidth="1"/>
    <col min="3" max="3" width="29.1" style="47" customWidth="1"/>
    <col min="4" max="4" width="49.1" style="48" customWidth="1"/>
    <col min="5" max="5" width="11.0333333333333" style="49" customWidth="1"/>
    <col min="6" max="6" width="11.1555555555556" style="50" customWidth="1"/>
    <col min="7" max="7" width="11.0111111111111" style="49" customWidth="1"/>
    <col min="8" max="8" width="22.1666666666667" style="51" customWidth="1"/>
    <col min="9" max="9" width="10.3777777777778" style="52" customWidth="1"/>
    <col min="10" max="10" width="12.8111111111111" style="52" customWidth="1"/>
    <col min="11" max="11" width="11.7888888888889" style="53" customWidth="1"/>
    <col min="12" max="12" width="13.9666666666667" style="54" customWidth="1"/>
    <col min="13" max="255" width="9.16666666666667" style="37" customWidth="1"/>
    <col min="256" max="16384" width="9.16666666666667" style="37"/>
  </cols>
  <sheetData>
    <row r="1" ht="23.25" customHeight="1" spans="1:10">
      <c r="A1" s="55" t="s">
        <v>0</v>
      </c>
      <c r="B1" s="55"/>
      <c r="C1" s="55"/>
      <c r="D1" s="56"/>
      <c r="E1" s="57"/>
      <c r="F1" s="58"/>
      <c r="G1" s="57"/>
      <c r="H1" s="59"/>
      <c r="I1" s="80"/>
      <c r="J1" s="80"/>
    </row>
    <row r="2" ht="19.5" customHeight="1" spans="1:10">
      <c r="A2" s="60" t="s">
        <v>1</v>
      </c>
      <c r="E2" s="61" t="s">
        <v>2</v>
      </c>
      <c r="F2" s="62"/>
      <c r="G2" s="63"/>
      <c r="H2" s="64"/>
      <c r="I2" s="81"/>
      <c r="J2" s="81"/>
    </row>
    <row r="3" ht="14" customHeight="1" spans="1:10">
      <c r="A3" s="65" t="s">
        <v>3</v>
      </c>
      <c r="B3" s="65" t="s">
        <v>4</v>
      </c>
      <c r="C3" s="65" t="s">
        <v>5</v>
      </c>
      <c r="D3" s="65" t="s">
        <v>6</v>
      </c>
      <c r="E3" s="66" t="s">
        <v>7</v>
      </c>
      <c r="F3" s="66" t="s">
        <v>8</v>
      </c>
      <c r="G3" s="67" t="s">
        <v>9</v>
      </c>
      <c r="H3" s="18" t="s">
        <v>10</v>
      </c>
      <c r="I3" s="65" t="s">
        <v>11</v>
      </c>
      <c r="J3" s="65" t="s">
        <v>12</v>
      </c>
    </row>
    <row r="4" ht="13" customHeight="1" spans="1:10">
      <c r="A4" s="65"/>
      <c r="B4" s="65"/>
      <c r="C4" s="65"/>
      <c r="D4" s="65"/>
      <c r="E4" s="66"/>
      <c r="F4" s="66"/>
      <c r="G4" s="67"/>
      <c r="H4" s="18"/>
      <c r="I4" s="65"/>
      <c r="J4" s="65"/>
    </row>
    <row r="5" s="37" customFormat="1" ht="27" customHeight="1" spans="1:10">
      <c r="A5" s="18" t="s">
        <v>13</v>
      </c>
      <c r="B5" s="65"/>
      <c r="C5" s="65"/>
      <c r="D5" s="65"/>
      <c r="E5" s="67">
        <f>SUM(E6:E45)</f>
        <v>1404.5</v>
      </c>
      <c r="F5" s="67">
        <f>SUM(F6:F45)</f>
        <v>226.5</v>
      </c>
      <c r="G5" s="67">
        <f>E5-F5</f>
        <v>1178</v>
      </c>
      <c r="H5" s="19"/>
      <c r="I5" s="82"/>
      <c r="J5" s="82"/>
    </row>
    <row r="6" s="37" customFormat="1" ht="32" customHeight="1" spans="1:10">
      <c r="A6" s="20" t="s">
        <v>14</v>
      </c>
      <c r="B6" s="20" t="s">
        <v>15</v>
      </c>
      <c r="C6" s="20" t="s">
        <v>16</v>
      </c>
      <c r="D6" s="21" t="s">
        <v>17</v>
      </c>
      <c r="E6" s="22">
        <v>6</v>
      </c>
      <c r="F6" s="22">
        <v>6</v>
      </c>
      <c r="G6" s="67">
        <f t="shared" ref="G6:G69" si="0">E6-F6</f>
        <v>0</v>
      </c>
      <c r="H6" s="68" t="s">
        <v>18</v>
      </c>
      <c r="I6" s="69">
        <v>598</v>
      </c>
      <c r="J6" s="69" t="s">
        <v>19</v>
      </c>
    </row>
    <row r="7" s="37" customFormat="1" ht="38" customHeight="1" spans="1:10">
      <c r="A7" s="25" t="s">
        <v>14</v>
      </c>
      <c r="B7" s="20" t="s">
        <v>20</v>
      </c>
      <c r="C7" s="20" t="s">
        <v>21</v>
      </c>
      <c r="D7" s="21" t="s">
        <v>22</v>
      </c>
      <c r="E7" s="22">
        <v>12</v>
      </c>
      <c r="F7" s="22"/>
      <c r="G7" s="67">
        <f t="shared" si="0"/>
        <v>12</v>
      </c>
      <c r="H7" s="69"/>
      <c r="I7" s="69"/>
      <c r="J7" s="69"/>
    </row>
    <row r="8" s="37" customFormat="1" ht="22.5" customHeight="1" spans="1:12">
      <c r="A8" s="20" t="s">
        <v>23</v>
      </c>
      <c r="B8" s="20" t="s">
        <v>24</v>
      </c>
      <c r="C8" s="20" t="s">
        <v>25</v>
      </c>
      <c r="D8" s="21" t="s">
        <v>26</v>
      </c>
      <c r="E8" s="22">
        <v>10</v>
      </c>
      <c r="F8" s="22">
        <v>10</v>
      </c>
      <c r="G8" s="67">
        <f t="shared" si="0"/>
        <v>0</v>
      </c>
      <c r="H8" s="68" t="s">
        <v>27</v>
      </c>
      <c r="I8" s="69">
        <v>145</v>
      </c>
      <c r="J8" s="69" t="s">
        <v>28</v>
      </c>
      <c r="L8" s="54"/>
    </row>
    <row r="9" s="37" customFormat="1" ht="22.5" customHeight="1" spans="1:12">
      <c r="A9" s="20" t="s">
        <v>23</v>
      </c>
      <c r="B9" s="20" t="s">
        <v>29</v>
      </c>
      <c r="C9" s="20" t="s">
        <v>30</v>
      </c>
      <c r="D9" s="21" t="s">
        <v>31</v>
      </c>
      <c r="E9" s="22">
        <v>5</v>
      </c>
      <c r="F9" s="22">
        <v>5</v>
      </c>
      <c r="G9" s="67">
        <f t="shared" si="0"/>
        <v>0</v>
      </c>
      <c r="H9" s="68" t="s">
        <v>32</v>
      </c>
      <c r="I9" s="69">
        <v>437</v>
      </c>
      <c r="J9" s="69" t="s">
        <v>33</v>
      </c>
      <c r="L9" s="54"/>
    </row>
    <row r="10" s="37" customFormat="1" ht="26" customHeight="1" spans="1:12">
      <c r="A10" s="20" t="s">
        <v>23</v>
      </c>
      <c r="B10" s="20" t="s">
        <v>34</v>
      </c>
      <c r="C10" s="20" t="s">
        <v>35</v>
      </c>
      <c r="D10" s="21" t="s">
        <v>36</v>
      </c>
      <c r="E10" s="22">
        <v>10</v>
      </c>
      <c r="F10" s="22"/>
      <c r="G10" s="67">
        <f t="shared" si="0"/>
        <v>10</v>
      </c>
      <c r="H10" s="68"/>
      <c r="I10" s="69"/>
      <c r="J10" s="69"/>
      <c r="L10" s="54"/>
    </row>
    <row r="11" s="37" customFormat="1" ht="26" customHeight="1" spans="1:12">
      <c r="A11" s="20" t="s">
        <v>37</v>
      </c>
      <c r="B11" s="20" t="s">
        <v>38</v>
      </c>
      <c r="C11" s="20" t="s">
        <v>39</v>
      </c>
      <c r="D11" s="21" t="s">
        <v>40</v>
      </c>
      <c r="E11" s="22">
        <v>1000</v>
      </c>
      <c r="F11" s="22"/>
      <c r="G11" s="67">
        <f t="shared" si="0"/>
        <v>1000</v>
      </c>
      <c r="H11" s="68"/>
      <c r="I11" s="69"/>
      <c r="J11" s="69"/>
      <c r="L11" s="54"/>
    </row>
    <row r="12" s="37" customFormat="1" ht="24" customHeight="1" spans="1:12">
      <c r="A12" s="20" t="s">
        <v>41</v>
      </c>
      <c r="B12" s="20" t="s">
        <v>42</v>
      </c>
      <c r="C12" s="20" t="s">
        <v>43</v>
      </c>
      <c r="D12" s="21" t="s">
        <v>44</v>
      </c>
      <c r="E12" s="22">
        <v>4</v>
      </c>
      <c r="F12" s="22">
        <v>4</v>
      </c>
      <c r="G12" s="67">
        <f t="shared" si="0"/>
        <v>0</v>
      </c>
      <c r="H12" s="68" t="s">
        <v>45</v>
      </c>
      <c r="I12" s="69">
        <v>538</v>
      </c>
      <c r="J12" s="69" t="s">
        <v>46</v>
      </c>
      <c r="L12" s="54"/>
    </row>
    <row r="13" s="37" customFormat="1" ht="25" customHeight="1" spans="1:10">
      <c r="A13" s="20" t="s">
        <v>41</v>
      </c>
      <c r="B13" s="20" t="s">
        <v>47</v>
      </c>
      <c r="C13" s="20" t="s">
        <v>48</v>
      </c>
      <c r="D13" s="21" t="s">
        <v>49</v>
      </c>
      <c r="E13" s="22">
        <v>8</v>
      </c>
      <c r="F13" s="22">
        <v>8</v>
      </c>
      <c r="G13" s="67">
        <f t="shared" si="0"/>
        <v>0</v>
      </c>
      <c r="H13" s="69" t="s">
        <v>45</v>
      </c>
      <c r="I13" s="69">
        <v>979</v>
      </c>
      <c r="J13" s="69" t="s">
        <v>50</v>
      </c>
    </row>
    <row r="14" s="37" customFormat="1" ht="22.5" customHeight="1" spans="1:10">
      <c r="A14" s="20" t="s">
        <v>51</v>
      </c>
      <c r="B14" s="20" t="s">
        <v>52</v>
      </c>
      <c r="C14" s="20" t="s">
        <v>53</v>
      </c>
      <c r="D14" s="21" t="s">
        <v>54</v>
      </c>
      <c r="E14" s="22">
        <v>19.5</v>
      </c>
      <c r="F14" s="22">
        <v>19.5</v>
      </c>
      <c r="G14" s="67">
        <f t="shared" si="0"/>
        <v>0</v>
      </c>
      <c r="H14" s="68" t="s">
        <v>45</v>
      </c>
      <c r="I14" s="69">
        <v>597</v>
      </c>
      <c r="J14" s="69" t="s">
        <v>19</v>
      </c>
    </row>
    <row r="15" s="37" customFormat="1" ht="22.5" customHeight="1" spans="1:10">
      <c r="A15" s="20" t="s">
        <v>51</v>
      </c>
      <c r="B15" s="20" t="s">
        <v>52</v>
      </c>
      <c r="C15" s="20" t="s">
        <v>53</v>
      </c>
      <c r="D15" s="21" t="s">
        <v>54</v>
      </c>
      <c r="E15" s="22">
        <v>10</v>
      </c>
      <c r="F15" s="22">
        <v>10</v>
      </c>
      <c r="G15" s="67">
        <f t="shared" si="0"/>
        <v>0</v>
      </c>
      <c r="H15" s="68" t="s">
        <v>45</v>
      </c>
      <c r="I15" s="69">
        <v>597</v>
      </c>
      <c r="J15" s="69" t="s">
        <v>19</v>
      </c>
    </row>
    <row r="16" s="37" customFormat="1" ht="27" customHeight="1" spans="1:10">
      <c r="A16" s="20" t="s">
        <v>55</v>
      </c>
      <c r="B16" s="20" t="s">
        <v>56</v>
      </c>
      <c r="C16" s="20" t="s">
        <v>57</v>
      </c>
      <c r="D16" s="21" t="s">
        <v>58</v>
      </c>
      <c r="E16" s="22">
        <v>4</v>
      </c>
      <c r="F16" s="70">
        <v>4</v>
      </c>
      <c r="G16" s="67">
        <f t="shared" si="0"/>
        <v>0</v>
      </c>
      <c r="H16" s="68" t="s">
        <v>59</v>
      </c>
      <c r="I16" s="69">
        <v>981</v>
      </c>
      <c r="J16" s="69" t="s">
        <v>60</v>
      </c>
    </row>
    <row r="17" s="38" customFormat="1" ht="22.5" customHeight="1" spans="1:11">
      <c r="A17" s="20" t="s">
        <v>55</v>
      </c>
      <c r="B17" s="20" t="s">
        <v>61</v>
      </c>
      <c r="C17" s="20" t="s">
        <v>62</v>
      </c>
      <c r="D17" s="21" t="s">
        <v>63</v>
      </c>
      <c r="E17" s="22">
        <v>27</v>
      </c>
      <c r="F17" s="22">
        <v>27</v>
      </c>
      <c r="G17" s="67">
        <f t="shared" si="0"/>
        <v>0</v>
      </c>
      <c r="H17" s="71" t="s">
        <v>64</v>
      </c>
      <c r="I17" s="73">
        <v>549</v>
      </c>
      <c r="J17" s="73" t="s">
        <v>65</v>
      </c>
      <c r="K17" s="37"/>
    </row>
    <row r="18" s="38" customFormat="1" ht="22.5" customHeight="1" spans="1:10">
      <c r="A18" s="20" t="s">
        <v>66</v>
      </c>
      <c r="B18" s="20" t="s">
        <v>67</v>
      </c>
      <c r="C18" s="20" t="s">
        <v>68</v>
      </c>
      <c r="D18" s="21" t="s">
        <v>69</v>
      </c>
      <c r="E18" s="22">
        <v>6</v>
      </c>
      <c r="F18" s="72">
        <v>6</v>
      </c>
      <c r="G18" s="67">
        <f t="shared" si="0"/>
        <v>0</v>
      </c>
      <c r="H18" s="71" t="s">
        <v>70</v>
      </c>
      <c r="I18" s="73">
        <v>1168</v>
      </c>
      <c r="J18" s="73" t="s">
        <v>71</v>
      </c>
    </row>
    <row r="19" s="38" customFormat="1" ht="22.5" customHeight="1" spans="1:11">
      <c r="A19" s="20" t="s">
        <v>72</v>
      </c>
      <c r="B19" s="20" t="s">
        <v>67</v>
      </c>
      <c r="C19" s="20" t="s">
        <v>73</v>
      </c>
      <c r="D19" s="21" t="s">
        <v>74</v>
      </c>
      <c r="E19" s="22">
        <v>17</v>
      </c>
      <c r="F19" s="72"/>
      <c r="G19" s="67">
        <f t="shared" si="0"/>
        <v>17</v>
      </c>
      <c r="H19" s="71"/>
      <c r="I19" s="73"/>
      <c r="J19" s="73"/>
      <c r="K19" s="37"/>
    </row>
    <row r="20" s="37" customFormat="1" ht="26" customHeight="1" spans="1:10">
      <c r="A20" s="20" t="s">
        <v>72</v>
      </c>
      <c r="B20" s="20" t="s">
        <v>75</v>
      </c>
      <c r="C20" s="20" t="s">
        <v>76</v>
      </c>
      <c r="D20" s="21" t="s">
        <v>77</v>
      </c>
      <c r="E20" s="22">
        <v>2</v>
      </c>
      <c r="F20" s="22">
        <v>2</v>
      </c>
      <c r="G20" s="67">
        <f t="shared" si="0"/>
        <v>0</v>
      </c>
      <c r="H20" s="68" t="s">
        <v>78</v>
      </c>
      <c r="I20" s="69">
        <v>1166</v>
      </c>
      <c r="J20" s="69" t="s">
        <v>71</v>
      </c>
    </row>
    <row r="21" s="37" customFormat="1" ht="22.5" customHeight="1" spans="1:10">
      <c r="A21" s="25" t="s">
        <v>79</v>
      </c>
      <c r="B21" s="20" t="s">
        <v>80</v>
      </c>
      <c r="C21" s="20" t="s">
        <v>81</v>
      </c>
      <c r="D21" s="21" t="s">
        <v>82</v>
      </c>
      <c r="E21" s="22">
        <v>5</v>
      </c>
      <c r="F21" s="69"/>
      <c r="G21" s="67">
        <f t="shared" si="0"/>
        <v>5</v>
      </c>
      <c r="H21" s="69"/>
      <c r="I21" s="69"/>
      <c r="J21" s="69"/>
    </row>
    <row r="22" s="38" customFormat="1" ht="22.5" customHeight="1" spans="1:10">
      <c r="A22" s="25" t="s">
        <v>79</v>
      </c>
      <c r="B22" s="20" t="s">
        <v>80</v>
      </c>
      <c r="C22" s="20" t="s">
        <v>83</v>
      </c>
      <c r="D22" s="21" t="s">
        <v>84</v>
      </c>
      <c r="E22" s="22">
        <v>3</v>
      </c>
      <c r="F22" s="73"/>
      <c r="G22" s="67">
        <f t="shared" si="0"/>
        <v>3</v>
      </c>
      <c r="H22" s="73"/>
      <c r="I22" s="73"/>
      <c r="J22" s="73"/>
    </row>
    <row r="23" s="37" customFormat="1" ht="22.5" customHeight="1" spans="1:10">
      <c r="A23" s="25" t="s">
        <v>79</v>
      </c>
      <c r="B23" s="20" t="s">
        <v>80</v>
      </c>
      <c r="C23" s="20" t="s">
        <v>85</v>
      </c>
      <c r="D23" s="21" t="s">
        <v>86</v>
      </c>
      <c r="E23" s="22">
        <v>4</v>
      </c>
      <c r="F23" s="69"/>
      <c r="G23" s="67">
        <f t="shared" si="0"/>
        <v>4</v>
      </c>
      <c r="H23" s="69"/>
      <c r="I23" s="69"/>
      <c r="J23" s="69"/>
    </row>
    <row r="24" s="37" customFormat="1" ht="22.5" customHeight="1" spans="1:10">
      <c r="A24" s="25" t="s">
        <v>79</v>
      </c>
      <c r="B24" s="20" t="s">
        <v>38</v>
      </c>
      <c r="C24" s="20" t="s">
        <v>87</v>
      </c>
      <c r="D24" s="21" t="s">
        <v>88</v>
      </c>
      <c r="E24" s="22">
        <v>10</v>
      </c>
      <c r="F24" s="69"/>
      <c r="G24" s="67">
        <f t="shared" si="0"/>
        <v>10</v>
      </c>
      <c r="H24" s="69"/>
      <c r="I24" s="69"/>
      <c r="J24" s="69"/>
    </row>
    <row r="25" s="37" customFormat="1" ht="22.5" customHeight="1" spans="1:10">
      <c r="A25" s="20" t="s">
        <v>79</v>
      </c>
      <c r="B25" s="20" t="s">
        <v>89</v>
      </c>
      <c r="C25" s="20" t="s">
        <v>90</v>
      </c>
      <c r="D25" s="21" t="s">
        <v>91</v>
      </c>
      <c r="E25" s="22">
        <v>5</v>
      </c>
      <c r="F25" s="22">
        <v>5</v>
      </c>
      <c r="G25" s="67">
        <f t="shared" si="0"/>
        <v>0</v>
      </c>
      <c r="H25" s="68" t="s">
        <v>78</v>
      </c>
      <c r="I25" s="69">
        <v>686</v>
      </c>
      <c r="J25" s="69" t="s">
        <v>92</v>
      </c>
    </row>
    <row r="26" s="37" customFormat="1" ht="22.5" customHeight="1" spans="1:10">
      <c r="A26" s="20" t="s">
        <v>79</v>
      </c>
      <c r="B26" s="20" t="s">
        <v>67</v>
      </c>
      <c r="C26" s="20" t="s">
        <v>93</v>
      </c>
      <c r="D26" s="21" t="s">
        <v>94</v>
      </c>
      <c r="E26" s="22">
        <v>9</v>
      </c>
      <c r="F26" s="22">
        <v>9</v>
      </c>
      <c r="G26" s="67">
        <f t="shared" si="0"/>
        <v>0</v>
      </c>
      <c r="H26" s="68" t="s">
        <v>95</v>
      </c>
      <c r="I26" s="69">
        <v>1249</v>
      </c>
      <c r="J26" s="69" t="s">
        <v>96</v>
      </c>
    </row>
    <row r="27" s="37" customFormat="1" ht="22.5" customHeight="1" spans="1:10">
      <c r="A27" s="20" t="s">
        <v>79</v>
      </c>
      <c r="B27" s="20" t="s">
        <v>97</v>
      </c>
      <c r="C27" s="20" t="s">
        <v>98</v>
      </c>
      <c r="D27" s="21" t="s">
        <v>99</v>
      </c>
      <c r="E27" s="22">
        <v>1</v>
      </c>
      <c r="F27" s="22">
        <v>1</v>
      </c>
      <c r="G27" s="67">
        <f t="shared" si="0"/>
        <v>0</v>
      </c>
      <c r="H27" s="68" t="s">
        <v>100</v>
      </c>
      <c r="I27" s="69">
        <v>1291</v>
      </c>
      <c r="J27" s="69" t="s">
        <v>101</v>
      </c>
    </row>
    <row r="28" s="37" customFormat="1" ht="22.5" customHeight="1" spans="1:10">
      <c r="A28" s="20" t="s">
        <v>79</v>
      </c>
      <c r="B28" s="20" t="s">
        <v>38</v>
      </c>
      <c r="C28" s="20" t="s">
        <v>102</v>
      </c>
      <c r="D28" s="21" t="s">
        <v>103</v>
      </c>
      <c r="E28" s="22">
        <v>3</v>
      </c>
      <c r="F28" s="72">
        <v>3</v>
      </c>
      <c r="G28" s="67">
        <f t="shared" si="0"/>
        <v>0</v>
      </c>
      <c r="H28" s="68" t="s">
        <v>104</v>
      </c>
      <c r="I28" s="69">
        <v>1302</v>
      </c>
      <c r="J28" s="69" t="s">
        <v>101</v>
      </c>
    </row>
    <row r="29" s="37" customFormat="1" ht="22.5" customHeight="1" spans="1:10">
      <c r="A29" s="20" t="s">
        <v>79</v>
      </c>
      <c r="B29" s="20" t="s">
        <v>38</v>
      </c>
      <c r="C29" s="20" t="s">
        <v>105</v>
      </c>
      <c r="D29" s="21" t="s">
        <v>106</v>
      </c>
      <c r="E29" s="22">
        <v>2</v>
      </c>
      <c r="F29" s="72"/>
      <c r="G29" s="67">
        <f t="shared" si="0"/>
        <v>2</v>
      </c>
      <c r="H29" s="68"/>
      <c r="I29" s="69"/>
      <c r="J29" s="69"/>
    </row>
    <row r="30" s="37" customFormat="1" ht="22.5" customHeight="1" spans="1:10">
      <c r="A30" s="25" t="s">
        <v>79</v>
      </c>
      <c r="B30" s="20" t="s">
        <v>107</v>
      </c>
      <c r="C30" s="20" t="s">
        <v>108</v>
      </c>
      <c r="D30" s="26" t="s">
        <v>109</v>
      </c>
      <c r="E30" s="74">
        <v>2</v>
      </c>
      <c r="F30" s="75"/>
      <c r="G30" s="67">
        <f t="shared" si="0"/>
        <v>2</v>
      </c>
      <c r="H30" s="75"/>
      <c r="I30" s="75"/>
      <c r="J30" s="75"/>
    </row>
    <row r="31" s="37" customFormat="1" ht="22.5" customHeight="1" spans="1:10">
      <c r="A31" s="20" t="s">
        <v>79</v>
      </c>
      <c r="B31" s="20" t="s">
        <v>38</v>
      </c>
      <c r="C31" s="20" t="s">
        <v>110</v>
      </c>
      <c r="D31" s="21" t="s">
        <v>111</v>
      </c>
      <c r="E31" s="22">
        <v>3</v>
      </c>
      <c r="F31" s="72"/>
      <c r="G31" s="67">
        <f t="shared" si="0"/>
        <v>3</v>
      </c>
      <c r="H31" s="68"/>
      <c r="I31" s="69"/>
      <c r="J31" s="69"/>
    </row>
    <row r="32" s="37" customFormat="1" ht="22.5" customHeight="1" spans="1:10">
      <c r="A32" s="20" t="s">
        <v>112</v>
      </c>
      <c r="B32" s="20" t="s">
        <v>67</v>
      </c>
      <c r="C32" s="20" t="s">
        <v>113</v>
      </c>
      <c r="D32" s="21" t="s">
        <v>114</v>
      </c>
      <c r="E32" s="22">
        <v>4</v>
      </c>
      <c r="F32" s="22"/>
      <c r="G32" s="67">
        <f t="shared" si="0"/>
        <v>4</v>
      </c>
      <c r="H32" s="68"/>
      <c r="I32" s="69"/>
      <c r="J32" s="69"/>
    </row>
    <row r="33" s="37" customFormat="1" ht="22.5" customHeight="1" spans="1:10">
      <c r="A33" s="20" t="s">
        <v>115</v>
      </c>
      <c r="B33" s="20" t="s">
        <v>116</v>
      </c>
      <c r="C33" s="20" t="s">
        <v>117</v>
      </c>
      <c r="D33" s="21" t="s">
        <v>118</v>
      </c>
      <c r="E33" s="22">
        <v>6</v>
      </c>
      <c r="F33" s="22">
        <v>6</v>
      </c>
      <c r="G33" s="67">
        <f t="shared" si="0"/>
        <v>0</v>
      </c>
      <c r="H33" s="76" t="s">
        <v>119</v>
      </c>
      <c r="I33" s="83">
        <v>509</v>
      </c>
      <c r="J33" s="83" t="s">
        <v>120</v>
      </c>
    </row>
    <row r="34" s="39" customFormat="1" ht="17" customHeight="1" spans="1:11">
      <c r="A34" s="20" t="s">
        <v>121</v>
      </c>
      <c r="B34" s="20" t="s">
        <v>38</v>
      </c>
      <c r="C34" s="20" t="s">
        <v>122</v>
      </c>
      <c r="D34" s="21" t="s">
        <v>123</v>
      </c>
      <c r="E34" s="22">
        <v>7</v>
      </c>
      <c r="F34" s="77"/>
      <c r="G34" s="67">
        <f t="shared" si="0"/>
        <v>7</v>
      </c>
      <c r="H34" s="77"/>
      <c r="I34" s="77"/>
      <c r="J34" s="77"/>
      <c r="K34" s="84"/>
    </row>
    <row r="35" s="37" customFormat="1" ht="22.5" customHeight="1" spans="1:10">
      <c r="A35" s="20" t="s">
        <v>124</v>
      </c>
      <c r="B35" s="20" t="s">
        <v>38</v>
      </c>
      <c r="C35" s="20" t="s">
        <v>125</v>
      </c>
      <c r="D35" s="21" t="s">
        <v>126</v>
      </c>
      <c r="E35" s="22">
        <v>6</v>
      </c>
      <c r="F35" s="78">
        <v>6</v>
      </c>
      <c r="G35" s="67">
        <f t="shared" si="0"/>
        <v>0</v>
      </c>
      <c r="H35" s="76" t="s">
        <v>104</v>
      </c>
      <c r="I35" s="83">
        <v>1300</v>
      </c>
      <c r="J35" s="83" t="s">
        <v>101</v>
      </c>
    </row>
    <row r="36" s="37" customFormat="1" ht="25" customHeight="1" spans="1:10">
      <c r="A36" s="20" t="s">
        <v>127</v>
      </c>
      <c r="B36" s="20" t="s">
        <v>75</v>
      </c>
      <c r="C36" s="20" t="s">
        <v>128</v>
      </c>
      <c r="D36" s="21" t="s">
        <v>129</v>
      </c>
      <c r="E36" s="22">
        <v>10</v>
      </c>
      <c r="F36" s="69"/>
      <c r="G36" s="67">
        <f t="shared" si="0"/>
        <v>10</v>
      </c>
      <c r="H36" s="68"/>
      <c r="I36" s="69"/>
      <c r="J36" s="69"/>
    </row>
    <row r="37" s="37" customFormat="1" ht="24" customHeight="1" spans="1:10">
      <c r="A37" s="20" t="s">
        <v>130</v>
      </c>
      <c r="B37" s="20" t="s">
        <v>131</v>
      </c>
      <c r="C37" s="20" t="s">
        <v>132</v>
      </c>
      <c r="D37" s="21" t="s">
        <v>133</v>
      </c>
      <c r="E37" s="22">
        <v>7</v>
      </c>
      <c r="F37" s="22">
        <v>7</v>
      </c>
      <c r="G37" s="67">
        <f t="shared" si="0"/>
        <v>0</v>
      </c>
      <c r="H37" s="68" t="s">
        <v>134</v>
      </c>
      <c r="I37" s="69">
        <v>511</v>
      </c>
      <c r="J37" s="69" t="s">
        <v>135</v>
      </c>
    </row>
    <row r="38" s="37" customFormat="1" ht="24" customHeight="1" spans="1:10">
      <c r="A38" s="20" t="s">
        <v>136</v>
      </c>
      <c r="B38" s="20" t="s">
        <v>137</v>
      </c>
      <c r="C38" s="20" t="s">
        <v>138</v>
      </c>
      <c r="D38" s="21" t="s">
        <v>139</v>
      </c>
      <c r="E38" s="22">
        <v>1</v>
      </c>
      <c r="F38" s="22">
        <v>1</v>
      </c>
      <c r="G38" s="67">
        <f t="shared" si="0"/>
        <v>0</v>
      </c>
      <c r="H38" s="68" t="s">
        <v>140</v>
      </c>
      <c r="I38" s="69">
        <v>1056</v>
      </c>
      <c r="J38" s="69" t="s">
        <v>141</v>
      </c>
    </row>
    <row r="39" s="37" customFormat="1" ht="26" customHeight="1" spans="1:10">
      <c r="A39" s="20" t="s">
        <v>142</v>
      </c>
      <c r="B39" s="20" t="s">
        <v>143</v>
      </c>
      <c r="C39" s="20" t="s">
        <v>144</v>
      </c>
      <c r="D39" s="21" t="s">
        <v>145</v>
      </c>
      <c r="E39" s="22">
        <v>50</v>
      </c>
      <c r="F39" s="22">
        <v>50</v>
      </c>
      <c r="G39" s="67">
        <f t="shared" si="0"/>
        <v>0</v>
      </c>
      <c r="H39" s="68" t="s">
        <v>146</v>
      </c>
      <c r="I39" s="69">
        <v>600</v>
      </c>
      <c r="J39" s="69" t="s">
        <v>147</v>
      </c>
    </row>
    <row r="40" s="37" customFormat="1" ht="26" customHeight="1" spans="1:10">
      <c r="A40" s="20" t="s">
        <v>142</v>
      </c>
      <c r="B40" s="20" t="s">
        <v>148</v>
      </c>
      <c r="C40" s="20" t="s">
        <v>149</v>
      </c>
      <c r="D40" s="21" t="s">
        <v>150</v>
      </c>
      <c r="E40" s="22">
        <v>30</v>
      </c>
      <c r="F40" s="72"/>
      <c r="G40" s="67">
        <f t="shared" si="0"/>
        <v>30</v>
      </c>
      <c r="H40" s="68"/>
      <c r="I40" s="69"/>
      <c r="J40" s="69"/>
    </row>
    <row r="41" s="37" customFormat="1" ht="26" customHeight="1" spans="1:10">
      <c r="A41" s="20" t="s">
        <v>142</v>
      </c>
      <c r="B41" s="20" t="s">
        <v>38</v>
      </c>
      <c r="C41" s="20" t="s">
        <v>151</v>
      </c>
      <c r="D41" s="21" t="s">
        <v>152</v>
      </c>
      <c r="E41" s="22">
        <v>50</v>
      </c>
      <c r="F41" s="72"/>
      <c r="G41" s="67">
        <f t="shared" si="0"/>
        <v>50</v>
      </c>
      <c r="H41" s="68"/>
      <c r="I41" s="69"/>
      <c r="J41" s="69"/>
    </row>
    <row r="42" s="37" customFormat="1" ht="28" customHeight="1" spans="1:10">
      <c r="A42" s="20" t="s">
        <v>153</v>
      </c>
      <c r="B42" s="20" t="s">
        <v>154</v>
      </c>
      <c r="C42" s="20" t="s">
        <v>155</v>
      </c>
      <c r="D42" s="21" t="s">
        <v>156</v>
      </c>
      <c r="E42" s="22">
        <v>20</v>
      </c>
      <c r="F42" s="79">
        <v>20</v>
      </c>
      <c r="G42" s="67">
        <f t="shared" si="0"/>
        <v>0</v>
      </c>
      <c r="H42" s="68" t="s">
        <v>157</v>
      </c>
      <c r="I42" s="69">
        <v>1154</v>
      </c>
      <c r="J42" s="69" t="s">
        <v>158</v>
      </c>
    </row>
    <row r="43" s="37" customFormat="1" ht="22.5" customHeight="1" spans="1:10">
      <c r="A43" s="20" t="s">
        <v>153</v>
      </c>
      <c r="B43" s="20" t="s">
        <v>159</v>
      </c>
      <c r="C43" s="20" t="s">
        <v>160</v>
      </c>
      <c r="D43" s="21" t="s">
        <v>161</v>
      </c>
      <c r="E43" s="22">
        <v>15</v>
      </c>
      <c r="F43" s="22">
        <v>15</v>
      </c>
      <c r="G43" s="67">
        <f t="shared" si="0"/>
        <v>0</v>
      </c>
      <c r="H43" s="68" t="s">
        <v>162</v>
      </c>
      <c r="I43" s="69">
        <v>474</v>
      </c>
      <c r="J43" s="69" t="s">
        <v>163</v>
      </c>
    </row>
    <row r="44" s="37" customFormat="1" ht="22.5" customHeight="1" spans="1:10">
      <c r="A44" s="20" t="s">
        <v>153</v>
      </c>
      <c r="B44" s="20" t="s">
        <v>164</v>
      </c>
      <c r="C44" s="20" t="s">
        <v>165</v>
      </c>
      <c r="D44" s="21" t="s">
        <v>166</v>
      </c>
      <c r="E44" s="22">
        <v>2</v>
      </c>
      <c r="F44" s="72">
        <v>2</v>
      </c>
      <c r="G44" s="67">
        <f t="shared" si="0"/>
        <v>0</v>
      </c>
      <c r="H44" s="68" t="s">
        <v>100</v>
      </c>
      <c r="I44" s="69">
        <v>1291</v>
      </c>
      <c r="J44" s="69" t="s">
        <v>101</v>
      </c>
    </row>
    <row r="45" s="37" customFormat="1" ht="22.5" customHeight="1" spans="1:10">
      <c r="A45" s="20" t="s">
        <v>153</v>
      </c>
      <c r="B45" s="20" t="s">
        <v>167</v>
      </c>
      <c r="C45" s="20" t="s">
        <v>168</v>
      </c>
      <c r="D45" s="21" t="s">
        <v>169</v>
      </c>
      <c r="E45" s="22">
        <v>9</v>
      </c>
      <c r="F45" s="69"/>
      <c r="G45" s="67">
        <f t="shared" si="0"/>
        <v>9</v>
      </c>
      <c r="H45" s="68"/>
      <c r="I45" s="69"/>
      <c r="J45" s="69"/>
    </row>
    <row r="46" s="37" customFormat="1" ht="22.5" customHeight="1" spans="1:10">
      <c r="A46" s="20" t="s">
        <v>170</v>
      </c>
      <c r="B46" s="20"/>
      <c r="C46" s="20"/>
      <c r="D46" s="21"/>
      <c r="E46" s="22">
        <f>SUM(E47)</f>
        <v>0.46</v>
      </c>
      <c r="F46" s="22">
        <f>SUM(F47)</f>
        <v>0</v>
      </c>
      <c r="G46" s="67">
        <f t="shared" si="0"/>
        <v>0.46</v>
      </c>
      <c r="H46" s="68"/>
      <c r="I46" s="69"/>
      <c r="J46" s="69"/>
    </row>
    <row r="47" s="38" customFormat="1" ht="22.5" customHeight="1" spans="1:10">
      <c r="A47" s="20" t="s">
        <v>171</v>
      </c>
      <c r="B47" s="20" t="s">
        <v>172</v>
      </c>
      <c r="C47" s="20" t="s">
        <v>173</v>
      </c>
      <c r="D47" s="21" t="s">
        <v>174</v>
      </c>
      <c r="E47" s="22">
        <v>0.46</v>
      </c>
      <c r="F47" s="70"/>
      <c r="G47" s="67">
        <f t="shared" si="0"/>
        <v>0.46</v>
      </c>
      <c r="H47" s="71"/>
      <c r="I47" s="73"/>
      <c r="J47" s="73"/>
    </row>
    <row r="48" s="37" customFormat="1" ht="22.5" customHeight="1" spans="1:10">
      <c r="A48" s="21" t="s">
        <v>175</v>
      </c>
      <c r="B48" s="20"/>
      <c r="C48" s="20"/>
      <c r="D48" s="21"/>
      <c r="E48" s="22">
        <f>SUM(E49:E52)</f>
        <v>39.3699</v>
      </c>
      <c r="F48" s="22">
        <f>SUM(F49:F52)</f>
        <v>23.3699</v>
      </c>
      <c r="G48" s="67">
        <f t="shared" si="0"/>
        <v>16</v>
      </c>
      <c r="H48" s="68"/>
      <c r="I48" s="69"/>
      <c r="J48" s="69"/>
    </row>
    <row r="49" s="37" customFormat="1" ht="26" customHeight="1" spans="1:10">
      <c r="A49" s="20" t="s">
        <v>176</v>
      </c>
      <c r="B49" s="20" t="s">
        <v>97</v>
      </c>
      <c r="C49" s="20" t="s">
        <v>177</v>
      </c>
      <c r="D49" s="21" t="s">
        <v>178</v>
      </c>
      <c r="E49" s="22">
        <v>16</v>
      </c>
      <c r="F49" s="69">
        <v>16</v>
      </c>
      <c r="G49" s="67">
        <f t="shared" si="0"/>
        <v>0</v>
      </c>
      <c r="H49" s="68" t="s">
        <v>179</v>
      </c>
      <c r="I49" s="69">
        <v>1290</v>
      </c>
      <c r="J49" s="69" t="s">
        <v>101</v>
      </c>
    </row>
    <row r="50" s="37" customFormat="1" ht="25" customHeight="1" spans="1:10">
      <c r="A50" s="20" t="s">
        <v>176</v>
      </c>
      <c r="B50" s="20" t="s">
        <v>180</v>
      </c>
      <c r="C50" s="20" t="s">
        <v>181</v>
      </c>
      <c r="D50" s="21" t="s">
        <v>182</v>
      </c>
      <c r="E50" s="22">
        <v>7.3699</v>
      </c>
      <c r="F50" s="69">
        <v>7.3699</v>
      </c>
      <c r="G50" s="67">
        <f t="shared" si="0"/>
        <v>0</v>
      </c>
      <c r="H50" s="68" t="s">
        <v>179</v>
      </c>
      <c r="I50" s="69">
        <v>1295</v>
      </c>
      <c r="J50" s="69" t="s">
        <v>101</v>
      </c>
    </row>
    <row r="51" s="38" customFormat="1" ht="25" customHeight="1" spans="1:10">
      <c r="A51" s="20" t="s">
        <v>183</v>
      </c>
      <c r="B51" s="20" t="s">
        <v>184</v>
      </c>
      <c r="C51" s="20" t="s">
        <v>185</v>
      </c>
      <c r="D51" s="21" t="s">
        <v>186</v>
      </c>
      <c r="E51" s="22">
        <v>8</v>
      </c>
      <c r="F51" s="73"/>
      <c r="G51" s="67">
        <f t="shared" si="0"/>
        <v>8</v>
      </c>
      <c r="H51" s="71"/>
      <c r="I51" s="73"/>
      <c r="J51" s="73"/>
    </row>
    <row r="52" s="37" customFormat="1" ht="25" customHeight="1" spans="1:10">
      <c r="A52" s="20" t="s">
        <v>183</v>
      </c>
      <c r="B52" s="20" t="s">
        <v>38</v>
      </c>
      <c r="C52" s="20" t="s">
        <v>187</v>
      </c>
      <c r="D52" s="21" t="s">
        <v>188</v>
      </c>
      <c r="E52" s="22">
        <v>8</v>
      </c>
      <c r="F52" s="69"/>
      <c r="G52" s="67">
        <f t="shared" si="0"/>
        <v>8</v>
      </c>
      <c r="H52" s="68"/>
      <c r="I52" s="69"/>
      <c r="J52" s="69"/>
    </row>
    <row r="53" s="37" customFormat="1" ht="22.5" customHeight="1" spans="1:10">
      <c r="A53" s="20" t="s">
        <v>189</v>
      </c>
      <c r="B53" s="20"/>
      <c r="C53" s="20"/>
      <c r="D53" s="21"/>
      <c r="E53" s="22">
        <f>SUM(E54:E88)</f>
        <v>907.82</v>
      </c>
      <c r="F53" s="22">
        <f>SUM(F54:F88)</f>
        <v>887.82</v>
      </c>
      <c r="G53" s="67">
        <f t="shared" si="0"/>
        <v>19.9999999999999</v>
      </c>
      <c r="H53" s="68"/>
      <c r="I53" s="69"/>
      <c r="J53" s="69"/>
    </row>
    <row r="54" s="37" customFormat="1" ht="26" customHeight="1" spans="1:12">
      <c r="A54" s="20" t="s">
        <v>190</v>
      </c>
      <c r="B54" s="20" t="s">
        <v>191</v>
      </c>
      <c r="C54" s="20" t="s">
        <v>192</v>
      </c>
      <c r="D54" s="21" t="s">
        <v>193</v>
      </c>
      <c r="E54" s="22">
        <v>12</v>
      </c>
      <c r="F54" s="22">
        <v>12</v>
      </c>
      <c r="G54" s="67">
        <f t="shared" si="0"/>
        <v>0</v>
      </c>
      <c r="H54" s="68" t="s">
        <v>194</v>
      </c>
      <c r="I54" s="69">
        <v>166</v>
      </c>
      <c r="J54" s="69" t="s">
        <v>195</v>
      </c>
      <c r="L54" s="54"/>
    </row>
    <row r="55" s="38" customFormat="1" ht="22.5" customHeight="1" spans="1:10">
      <c r="A55" s="20" t="s">
        <v>190</v>
      </c>
      <c r="B55" s="20" t="s">
        <v>196</v>
      </c>
      <c r="C55" s="20" t="s">
        <v>197</v>
      </c>
      <c r="D55" s="21" t="s">
        <v>198</v>
      </c>
      <c r="E55" s="22">
        <v>296</v>
      </c>
      <c r="F55" s="22">
        <v>296</v>
      </c>
      <c r="G55" s="67">
        <f t="shared" si="0"/>
        <v>0</v>
      </c>
      <c r="H55" s="71" t="s">
        <v>194</v>
      </c>
      <c r="I55" s="73">
        <v>434</v>
      </c>
      <c r="J55" s="73" t="s">
        <v>33</v>
      </c>
    </row>
    <row r="56" s="38" customFormat="1" ht="22.5" customHeight="1" spans="1:10">
      <c r="A56" s="20" t="s">
        <v>190</v>
      </c>
      <c r="B56" s="20" t="s">
        <v>199</v>
      </c>
      <c r="C56" s="20" t="s">
        <v>200</v>
      </c>
      <c r="D56" s="21" t="s">
        <v>201</v>
      </c>
      <c r="E56" s="22">
        <v>146</v>
      </c>
      <c r="F56" s="22">
        <v>146</v>
      </c>
      <c r="G56" s="67">
        <f t="shared" si="0"/>
        <v>0</v>
      </c>
      <c r="H56" s="71" t="s">
        <v>194</v>
      </c>
      <c r="I56" s="73">
        <v>861</v>
      </c>
      <c r="J56" s="73" t="s">
        <v>202</v>
      </c>
    </row>
    <row r="57" s="37" customFormat="1" ht="22.5" customHeight="1" spans="1:10">
      <c r="A57" s="20" t="s">
        <v>190</v>
      </c>
      <c r="B57" s="20" t="s">
        <v>203</v>
      </c>
      <c r="C57" s="20" t="s">
        <v>204</v>
      </c>
      <c r="D57" s="21" t="s">
        <v>205</v>
      </c>
      <c r="E57" s="22">
        <v>3.5</v>
      </c>
      <c r="F57" s="22">
        <v>3.5</v>
      </c>
      <c r="G57" s="67">
        <f t="shared" si="0"/>
        <v>0</v>
      </c>
      <c r="H57" s="68" t="s">
        <v>194</v>
      </c>
      <c r="I57" s="69">
        <v>1169</v>
      </c>
      <c r="J57" s="69" t="s">
        <v>71</v>
      </c>
    </row>
    <row r="58" s="37" customFormat="1" ht="22.5" customHeight="1" spans="1:10">
      <c r="A58" s="20" t="s">
        <v>206</v>
      </c>
      <c r="B58" s="20" t="s">
        <v>207</v>
      </c>
      <c r="C58" s="20" t="s">
        <v>208</v>
      </c>
      <c r="D58" s="21" t="s">
        <v>209</v>
      </c>
      <c r="E58" s="22">
        <v>9.06</v>
      </c>
      <c r="F58" s="22">
        <v>9.06</v>
      </c>
      <c r="G58" s="67">
        <f t="shared" si="0"/>
        <v>0</v>
      </c>
      <c r="H58" s="68" t="s">
        <v>194</v>
      </c>
      <c r="I58" s="69">
        <v>559</v>
      </c>
      <c r="J58" s="69" t="s">
        <v>210</v>
      </c>
    </row>
    <row r="59" s="37" customFormat="1" ht="22.5" customHeight="1" spans="1:10">
      <c r="A59" s="20" t="s">
        <v>206</v>
      </c>
      <c r="B59" s="20" t="s">
        <v>207</v>
      </c>
      <c r="C59" s="20" t="s">
        <v>208</v>
      </c>
      <c r="D59" s="21" t="s">
        <v>209</v>
      </c>
      <c r="E59" s="22">
        <v>32</v>
      </c>
      <c r="F59" s="22">
        <v>32</v>
      </c>
      <c r="G59" s="67">
        <f t="shared" si="0"/>
        <v>0</v>
      </c>
      <c r="H59" s="68" t="s">
        <v>194</v>
      </c>
      <c r="I59" s="69">
        <v>559</v>
      </c>
      <c r="J59" s="69" t="s">
        <v>210</v>
      </c>
    </row>
    <row r="60" s="37" customFormat="1" ht="22.5" customHeight="1" spans="1:10">
      <c r="A60" s="20" t="s">
        <v>206</v>
      </c>
      <c r="B60" s="20" t="s">
        <v>211</v>
      </c>
      <c r="C60" s="20" t="s">
        <v>212</v>
      </c>
      <c r="D60" s="21" t="s">
        <v>213</v>
      </c>
      <c r="E60" s="22">
        <v>-1.92</v>
      </c>
      <c r="F60" s="22">
        <v>-1.92</v>
      </c>
      <c r="G60" s="67">
        <f t="shared" si="0"/>
        <v>0</v>
      </c>
      <c r="H60" s="68" t="s">
        <v>214</v>
      </c>
      <c r="I60" s="69">
        <v>1176</v>
      </c>
      <c r="J60" s="69" t="s">
        <v>215</v>
      </c>
    </row>
    <row r="61" s="37" customFormat="1" ht="22.5" customHeight="1" spans="1:10">
      <c r="A61" s="20" t="s">
        <v>206</v>
      </c>
      <c r="B61" s="20" t="s">
        <v>211</v>
      </c>
      <c r="C61" s="20" t="s">
        <v>212</v>
      </c>
      <c r="D61" s="21" t="s">
        <v>213</v>
      </c>
      <c r="E61" s="22">
        <v>2.1</v>
      </c>
      <c r="F61" s="22">
        <v>2.1</v>
      </c>
      <c r="G61" s="67">
        <f t="shared" si="0"/>
        <v>0</v>
      </c>
      <c r="H61" s="68" t="s">
        <v>214</v>
      </c>
      <c r="I61" s="69">
        <v>1176</v>
      </c>
      <c r="J61" s="69" t="s">
        <v>215</v>
      </c>
    </row>
    <row r="62" s="37" customFormat="1" ht="22.5" customHeight="1" spans="1:10">
      <c r="A62" s="20" t="s">
        <v>206</v>
      </c>
      <c r="B62" s="20" t="s">
        <v>148</v>
      </c>
      <c r="C62" s="20" t="s">
        <v>216</v>
      </c>
      <c r="D62" s="21" t="s">
        <v>217</v>
      </c>
      <c r="E62" s="22">
        <v>2.65</v>
      </c>
      <c r="F62" s="22">
        <v>2.65</v>
      </c>
      <c r="G62" s="67">
        <f t="shared" si="0"/>
        <v>0</v>
      </c>
      <c r="H62" s="68" t="s">
        <v>214</v>
      </c>
      <c r="I62" s="69">
        <v>1176</v>
      </c>
      <c r="J62" s="69" t="s">
        <v>215</v>
      </c>
    </row>
    <row r="63" s="37" customFormat="1" ht="22.5" customHeight="1" spans="1:10">
      <c r="A63" s="20" t="s">
        <v>206</v>
      </c>
      <c r="B63" s="20" t="s">
        <v>148</v>
      </c>
      <c r="C63" s="20" t="s">
        <v>216</v>
      </c>
      <c r="D63" s="21" t="s">
        <v>218</v>
      </c>
      <c r="E63" s="22">
        <v>9.8</v>
      </c>
      <c r="F63" s="22">
        <v>9.8</v>
      </c>
      <c r="G63" s="67">
        <f t="shared" si="0"/>
        <v>0</v>
      </c>
      <c r="H63" s="68" t="s">
        <v>214</v>
      </c>
      <c r="I63" s="69">
        <v>1176</v>
      </c>
      <c r="J63" s="69" t="s">
        <v>215</v>
      </c>
    </row>
    <row r="64" s="38" customFormat="1" ht="22.5" customHeight="1" spans="1:10">
      <c r="A64" s="20" t="s">
        <v>206</v>
      </c>
      <c r="B64" s="20" t="s">
        <v>97</v>
      </c>
      <c r="C64" s="20" t="s">
        <v>219</v>
      </c>
      <c r="D64" s="21" t="s">
        <v>220</v>
      </c>
      <c r="E64" s="22">
        <v>-2.05</v>
      </c>
      <c r="F64" s="22"/>
      <c r="G64" s="67">
        <f t="shared" si="0"/>
        <v>-2.05</v>
      </c>
      <c r="H64" s="71"/>
      <c r="I64" s="73"/>
      <c r="J64" s="73"/>
    </row>
    <row r="65" s="37" customFormat="1" ht="22.5" customHeight="1" spans="1:10">
      <c r="A65" s="25" t="s">
        <v>221</v>
      </c>
      <c r="B65" s="20" t="s">
        <v>38</v>
      </c>
      <c r="C65" s="20" t="s">
        <v>222</v>
      </c>
      <c r="D65" s="21" t="s">
        <v>223</v>
      </c>
      <c r="E65" s="22">
        <v>3.5</v>
      </c>
      <c r="F65" s="69"/>
      <c r="G65" s="67">
        <f t="shared" si="0"/>
        <v>3.5</v>
      </c>
      <c r="H65" s="69"/>
      <c r="I65" s="69"/>
      <c r="J65" s="69"/>
    </row>
    <row r="66" s="37" customFormat="1" ht="22.5" customHeight="1" spans="1:10">
      <c r="A66" s="25" t="s">
        <v>221</v>
      </c>
      <c r="B66" s="20" t="s">
        <v>224</v>
      </c>
      <c r="C66" s="20" t="s">
        <v>225</v>
      </c>
      <c r="D66" s="21" t="s">
        <v>226</v>
      </c>
      <c r="E66" s="22">
        <v>17</v>
      </c>
      <c r="F66" s="22">
        <v>17</v>
      </c>
      <c r="G66" s="67">
        <f t="shared" si="0"/>
        <v>0</v>
      </c>
      <c r="H66" s="69" t="s">
        <v>194</v>
      </c>
      <c r="I66" s="69">
        <v>945</v>
      </c>
      <c r="J66" s="69" t="s">
        <v>227</v>
      </c>
    </row>
    <row r="67" s="38" customFormat="1" ht="22.5" customHeight="1" spans="1:10">
      <c r="A67" s="20" t="s">
        <v>221</v>
      </c>
      <c r="B67" s="20" t="s">
        <v>196</v>
      </c>
      <c r="C67" s="20" t="s">
        <v>228</v>
      </c>
      <c r="D67" s="21" t="s">
        <v>229</v>
      </c>
      <c r="E67" s="22">
        <v>41</v>
      </c>
      <c r="F67" s="22">
        <v>41</v>
      </c>
      <c r="G67" s="67">
        <f t="shared" si="0"/>
        <v>0</v>
      </c>
      <c r="H67" s="71" t="s">
        <v>194</v>
      </c>
      <c r="I67" s="73">
        <v>434</v>
      </c>
      <c r="J67" s="73" t="s">
        <v>33</v>
      </c>
    </row>
    <row r="68" s="37" customFormat="1" ht="25" customHeight="1" spans="1:10">
      <c r="A68" s="20" t="s">
        <v>221</v>
      </c>
      <c r="B68" s="20" t="s">
        <v>230</v>
      </c>
      <c r="C68" s="20" t="s">
        <v>231</v>
      </c>
      <c r="D68" s="21" t="s">
        <v>232</v>
      </c>
      <c r="E68" s="22">
        <v>30</v>
      </c>
      <c r="F68" s="22">
        <v>30</v>
      </c>
      <c r="G68" s="67">
        <f t="shared" si="0"/>
        <v>0</v>
      </c>
      <c r="H68" s="68" t="s">
        <v>233</v>
      </c>
      <c r="I68" s="69">
        <v>649</v>
      </c>
      <c r="J68" s="69" t="s">
        <v>234</v>
      </c>
    </row>
    <row r="69" s="37" customFormat="1" ht="22.5" customHeight="1" spans="1:10">
      <c r="A69" s="20" t="s">
        <v>221</v>
      </c>
      <c r="B69" s="20" t="s">
        <v>235</v>
      </c>
      <c r="C69" s="20" t="s">
        <v>236</v>
      </c>
      <c r="D69" s="21" t="s">
        <v>223</v>
      </c>
      <c r="E69" s="22">
        <v>1</v>
      </c>
      <c r="F69" s="22">
        <v>1</v>
      </c>
      <c r="G69" s="67">
        <f t="shared" ref="G69:G132" si="1">E69-F69</f>
        <v>0</v>
      </c>
      <c r="H69" s="68" t="s">
        <v>237</v>
      </c>
      <c r="I69" s="69">
        <v>652</v>
      </c>
      <c r="J69" s="69" t="s">
        <v>234</v>
      </c>
    </row>
    <row r="70" s="38" customFormat="1" ht="22.5" customHeight="1" spans="1:10">
      <c r="A70" s="25" t="s">
        <v>221</v>
      </c>
      <c r="B70" s="20" t="s">
        <v>238</v>
      </c>
      <c r="C70" s="20" t="s">
        <v>239</v>
      </c>
      <c r="D70" s="21" t="s">
        <v>240</v>
      </c>
      <c r="E70" s="22">
        <v>14</v>
      </c>
      <c r="F70" s="22">
        <v>14</v>
      </c>
      <c r="G70" s="67">
        <f t="shared" si="1"/>
        <v>0</v>
      </c>
      <c r="H70" s="73" t="s">
        <v>194</v>
      </c>
      <c r="I70" s="73">
        <v>946</v>
      </c>
      <c r="J70" s="73" t="s">
        <v>227</v>
      </c>
    </row>
    <row r="71" s="37" customFormat="1" ht="22.5" customHeight="1" spans="1:10">
      <c r="A71" s="25" t="s">
        <v>221</v>
      </c>
      <c r="B71" s="20" t="s">
        <v>238</v>
      </c>
      <c r="C71" s="20" t="s">
        <v>241</v>
      </c>
      <c r="D71" s="21" t="s">
        <v>242</v>
      </c>
      <c r="E71" s="22">
        <v>30</v>
      </c>
      <c r="F71" s="69">
        <v>30</v>
      </c>
      <c r="G71" s="67">
        <f t="shared" si="1"/>
        <v>0</v>
      </c>
      <c r="H71" s="69" t="s">
        <v>194</v>
      </c>
      <c r="I71" s="69">
        <v>983</v>
      </c>
      <c r="J71" s="69" t="s">
        <v>60</v>
      </c>
    </row>
    <row r="72" s="37" customFormat="1" ht="22.5" customHeight="1" spans="1:10">
      <c r="A72" s="25" t="s">
        <v>221</v>
      </c>
      <c r="B72" s="20" t="s">
        <v>243</v>
      </c>
      <c r="C72" s="20" t="s">
        <v>244</v>
      </c>
      <c r="D72" s="21" t="s">
        <v>245</v>
      </c>
      <c r="E72" s="22">
        <v>9</v>
      </c>
      <c r="F72" s="22">
        <v>9</v>
      </c>
      <c r="G72" s="67">
        <f t="shared" si="1"/>
        <v>0</v>
      </c>
      <c r="H72" s="69" t="s">
        <v>194</v>
      </c>
      <c r="I72" s="69">
        <v>944</v>
      </c>
      <c r="J72" s="69" t="s">
        <v>227</v>
      </c>
    </row>
    <row r="73" s="37" customFormat="1" ht="22.5" customHeight="1" spans="1:10">
      <c r="A73" s="20" t="s">
        <v>221</v>
      </c>
      <c r="B73" s="20" t="s">
        <v>246</v>
      </c>
      <c r="C73" s="20" t="s">
        <v>247</v>
      </c>
      <c r="D73" s="21" t="s">
        <v>248</v>
      </c>
      <c r="E73" s="22">
        <v>7</v>
      </c>
      <c r="F73" s="22"/>
      <c r="G73" s="67">
        <f t="shared" si="1"/>
        <v>7</v>
      </c>
      <c r="H73" s="69"/>
      <c r="I73" s="69"/>
      <c r="J73" s="69"/>
    </row>
    <row r="74" s="37" customFormat="1" ht="22.5" customHeight="1" spans="1:10">
      <c r="A74" s="20" t="s">
        <v>221</v>
      </c>
      <c r="B74" s="20" t="s">
        <v>38</v>
      </c>
      <c r="C74" s="20" t="s">
        <v>249</v>
      </c>
      <c r="D74" s="21" t="s">
        <v>245</v>
      </c>
      <c r="E74" s="22">
        <v>1</v>
      </c>
      <c r="F74" s="22"/>
      <c r="G74" s="67">
        <f t="shared" si="1"/>
        <v>1</v>
      </c>
      <c r="H74" s="69"/>
      <c r="I74" s="69"/>
      <c r="J74" s="69"/>
    </row>
    <row r="75" s="37" customFormat="1" ht="22.5" customHeight="1" spans="1:10">
      <c r="A75" s="20" t="s">
        <v>250</v>
      </c>
      <c r="B75" s="20" t="s">
        <v>211</v>
      </c>
      <c r="C75" s="20" t="s">
        <v>251</v>
      </c>
      <c r="D75" s="21" t="s">
        <v>252</v>
      </c>
      <c r="E75" s="22">
        <v>-3.27</v>
      </c>
      <c r="F75" s="22">
        <v>-3.27</v>
      </c>
      <c r="G75" s="67">
        <f t="shared" si="1"/>
        <v>0</v>
      </c>
      <c r="H75" s="69" t="s">
        <v>194</v>
      </c>
      <c r="I75" s="69">
        <v>1177</v>
      </c>
      <c r="J75" s="69" t="s">
        <v>215</v>
      </c>
    </row>
    <row r="76" s="37" customFormat="1" ht="22.5" customHeight="1" spans="1:10">
      <c r="A76" s="20" t="s">
        <v>250</v>
      </c>
      <c r="B76" s="20" t="s">
        <v>148</v>
      </c>
      <c r="C76" s="20" t="s">
        <v>251</v>
      </c>
      <c r="D76" s="21" t="s">
        <v>252</v>
      </c>
      <c r="E76" s="22">
        <v>0.42</v>
      </c>
      <c r="F76" s="22">
        <v>0.42</v>
      </c>
      <c r="G76" s="67">
        <f t="shared" si="1"/>
        <v>0</v>
      </c>
      <c r="H76" s="69" t="s">
        <v>194</v>
      </c>
      <c r="I76" s="69">
        <v>1177</v>
      </c>
      <c r="J76" s="69" t="s">
        <v>215</v>
      </c>
    </row>
    <row r="77" s="37" customFormat="1" ht="22.5" customHeight="1" spans="1:10">
      <c r="A77" s="25" t="s">
        <v>250</v>
      </c>
      <c r="B77" s="20" t="s">
        <v>253</v>
      </c>
      <c r="C77" s="20" t="s">
        <v>254</v>
      </c>
      <c r="D77" s="21" t="s">
        <v>255</v>
      </c>
      <c r="E77" s="22">
        <v>1.7</v>
      </c>
      <c r="F77" s="69">
        <v>1.7</v>
      </c>
      <c r="G77" s="67">
        <f t="shared" si="1"/>
        <v>0</v>
      </c>
      <c r="H77" s="69" t="s">
        <v>194</v>
      </c>
      <c r="I77" s="69">
        <v>1298</v>
      </c>
      <c r="J77" s="69" t="s">
        <v>101</v>
      </c>
    </row>
    <row r="78" s="37" customFormat="1" ht="28" customHeight="1" spans="1:10">
      <c r="A78" s="20" t="s">
        <v>256</v>
      </c>
      <c r="B78" s="20" t="s">
        <v>257</v>
      </c>
      <c r="C78" s="20" t="s">
        <v>258</v>
      </c>
      <c r="D78" s="21" t="s">
        <v>259</v>
      </c>
      <c r="E78" s="22">
        <v>7</v>
      </c>
      <c r="F78" s="22">
        <v>7</v>
      </c>
      <c r="G78" s="67">
        <f t="shared" si="1"/>
        <v>0</v>
      </c>
      <c r="H78" s="68" t="s">
        <v>194</v>
      </c>
      <c r="I78" s="69">
        <v>560</v>
      </c>
      <c r="J78" s="69" t="s">
        <v>210</v>
      </c>
    </row>
    <row r="79" s="37" customFormat="1" ht="25" customHeight="1" spans="1:10">
      <c r="A79" s="20" t="s">
        <v>256</v>
      </c>
      <c r="B79" s="20" t="s">
        <v>257</v>
      </c>
      <c r="C79" s="20" t="s">
        <v>258</v>
      </c>
      <c r="D79" s="21" t="s">
        <v>260</v>
      </c>
      <c r="E79" s="22">
        <v>36</v>
      </c>
      <c r="F79" s="22">
        <v>36</v>
      </c>
      <c r="G79" s="67">
        <f t="shared" si="1"/>
        <v>0</v>
      </c>
      <c r="H79" s="68" t="s">
        <v>194</v>
      </c>
      <c r="I79" s="69">
        <v>560</v>
      </c>
      <c r="J79" s="69" t="s">
        <v>210</v>
      </c>
    </row>
    <row r="80" s="37" customFormat="1" ht="27" customHeight="1" spans="1:10">
      <c r="A80" s="20" t="s">
        <v>256</v>
      </c>
      <c r="B80" s="20" t="s">
        <v>261</v>
      </c>
      <c r="C80" s="20" t="s">
        <v>262</v>
      </c>
      <c r="D80" s="21" t="s">
        <v>263</v>
      </c>
      <c r="E80" s="22">
        <v>2.55</v>
      </c>
      <c r="F80" s="79"/>
      <c r="G80" s="67">
        <f t="shared" si="1"/>
        <v>2.55</v>
      </c>
      <c r="H80" s="68"/>
      <c r="I80" s="69"/>
      <c r="J80" s="69"/>
    </row>
    <row r="81" s="37" customFormat="1" ht="22.5" customHeight="1" spans="1:12">
      <c r="A81" s="20" t="s">
        <v>256</v>
      </c>
      <c r="B81" s="20" t="s">
        <v>264</v>
      </c>
      <c r="C81" s="20" t="s">
        <v>265</v>
      </c>
      <c r="D81" s="21" t="s">
        <v>266</v>
      </c>
      <c r="E81" s="22">
        <v>60</v>
      </c>
      <c r="F81" s="22">
        <v>60</v>
      </c>
      <c r="G81" s="67">
        <f t="shared" si="1"/>
        <v>0</v>
      </c>
      <c r="H81" s="68" t="s">
        <v>194</v>
      </c>
      <c r="I81" s="69">
        <v>198</v>
      </c>
      <c r="J81" s="69" t="s">
        <v>267</v>
      </c>
      <c r="L81" s="54"/>
    </row>
    <row r="82" s="37" customFormat="1" ht="22.5" customHeight="1" spans="1:12">
      <c r="A82" s="20" t="s">
        <v>268</v>
      </c>
      <c r="B82" s="20" t="s">
        <v>211</v>
      </c>
      <c r="C82" s="20" t="s">
        <v>269</v>
      </c>
      <c r="D82" s="21" t="s">
        <v>270</v>
      </c>
      <c r="E82" s="22">
        <v>0.49</v>
      </c>
      <c r="F82" s="22">
        <v>0.49</v>
      </c>
      <c r="G82" s="67">
        <f t="shared" si="1"/>
        <v>0</v>
      </c>
      <c r="H82" s="69" t="s">
        <v>194</v>
      </c>
      <c r="I82" s="69">
        <v>1177</v>
      </c>
      <c r="J82" s="69" t="s">
        <v>215</v>
      </c>
      <c r="L82" s="54"/>
    </row>
    <row r="83" s="37" customFormat="1" ht="22.5" customHeight="1" spans="1:12">
      <c r="A83" s="20" t="s">
        <v>268</v>
      </c>
      <c r="B83" s="20" t="s">
        <v>203</v>
      </c>
      <c r="C83" s="20" t="s">
        <v>271</v>
      </c>
      <c r="D83" s="21" t="s">
        <v>272</v>
      </c>
      <c r="E83" s="22">
        <v>8.6</v>
      </c>
      <c r="F83" s="22">
        <v>8.6</v>
      </c>
      <c r="G83" s="67">
        <f t="shared" si="1"/>
        <v>0</v>
      </c>
      <c r="H83" s="68" t="s">
        <v>194</v>
      </c>
      <c r="I83" s="69">
        <v>1169</v>
      </c>
      <c r="J83" s="69" t="s">
        <v>71</v>
      </c>
      <c r="L83" s="54"/>
    </row>
    <row r="84" s="37" customFormat="1" ht="22.5" customHeight="1" spans="1:10">
      <c r="A84" s="25" t="s">
        <v>268</v>
      </c>
      <c r="B84" s="20" t="s">
        <v>38</v>
      </c>
      <c r="C84" s="20" t="s">
        <v>273</v>
      </c>
      <c r="D84" s="21" t="s">
        <v>274</v>
      </c>
      <c r="E84" s="22">
        <v>4</v>
      </c>
      <c r="F84" s="69"/>
      <c r="G84" s="67">
        <f t="shared" si="1"/>
        <v>4</v>
      </c>
      <c r="H84" s="69"/>
      <c r="I84" s="69"/>
      <c r="J84" s="69"/>
    </row>
    <row r="85" s="37" customFormat="1" ht="22.5" customHeight="1" spans="1:10">
      <c r="A85" s="25" t="s">
        <v>268</v>
      </c>
      <c r="B85" s="20" t="s">
        <v>38</v>
      </c>
      <c r="C85" s="20" t="s">
        <v>275</v>
      </c>
      <c r="D85" s="21" t="s">
        <v>274</v>
      </c>
      <c r="E85" s="22">
        <v>4</v>
      </c>
      <c r="F85" s="69"/>
      <c r="G85" s="67">
        <f t="shared" si="1"/>
        <v>4</v>
      </c>
      <c r="H85" s="69"/>
      <c r="I85" s="69"/>
      <c r="J85" s="69"/>
    </row>
    <row r="86" s="37" customFormat="1" ht="22.5" customHeight="1" spans="1:12">
      <c r="A86" s="20" t="s">
        <v>268</v>
      </c>
      <c r="B86" s="20" t="s">
        <v>211</v>
      </c>
      <c r="C86" s="20" t="s">
        <v>269</v>
      </c>
      <c r="D86" s="21" t="s">
        <v>276</v>
      </c>
      <c r="E86" s="22">
        <v>3.69</v>
      </c>
      <c r="F86" s="22">
        <v>3.69</v>
      </c>
      <c r="G86" s="67">
        <f t="shared" si="1"/>
        <v>0</v>
      </c>
      <c r="H86" s="69" t="s">
        <v>194</v>
      </c>
      <c r="I86" s="69">
        <v>1177</v>
      </c>
      <c r="J86" s="69" t="s">
        <v>215</v>
      </c>
      <c r="L86" s="54"/>
    </row>
    <row r="87" s="37" customFormat="1" ht="22.5" customHeight="1" spans="1:10">
      <c r="A87" s="20" t="s">
        <v>268</v>
      </c>
      <c r="B87" s="20" t="s">
        <v>277</v>
      </c>
      <c r="C87" s="20" t="s">
        <v>278</v>
      </c>
      <c r="D87" s="21" t="s">
        <v>279</v>
      </c>
      <c r="E87" s="22">
        <v>8</v>
      </c>
      <c r="F87" s="22">
        <v>8</v>
      </c>
      <c r="G87" s="67">
        <f t="shared" si="1"/>
        <v>0</v>
      </c>
      <c r="H87" s="68" t="s">
        <v>280</v>
      </c>
      <c r="I87" s="69">
        <v>817</v>
      </c>
      <c r="J87" s="69" t="s">
        <v>281</v>
      </c>
    </row>
    <row r="88" s="37" customFormat="1" ht="22.5" customHeight="1" spans="1:10">
      <c r="A88" s="20" t="s">
        <v>282</v>
      </c>
      <c r="B88" s="20" t="s">
        <v>283</v>
      </c>
      <c r="C88" s="20" t="s">
        <v>284</v>
      </c>
      <c r="D88" s="21" t="s">
        <v>285</v>
      </c>
      <c r="E88" s="22">
        <v>112</v>
      </c>
      <c r="F88" s="22">
        <v>112</v>
      </c>
      <c r="G88" s="67">
        <f t="shared" si="1"/>
        <v>0</v>
      </c>
      <c r="H88" s="68" t="s">
        <v>194</v>
      </c>
      <c r="I88" s="69">
        <v>1269</v>
      </c>
      <c r="J88" s="69" t="s">
        <v>286</v>
      </c>
    </row>
    <row r="89" s="37" customFormat="1" ht="25" customHeight="1" spans="1:10">
      <c r="A89" s="21" t="s">
        <v>287</v>
      </c>
      <c r="B89" s="20"/>
      <c r="C89" s="20"/>
      <c r="D89" s="21"/>
      <c r="E89" s="22">
        <f>SUM(E90:E119)</f>
        <v>1766.839</v>
      </c>
      <c r="F89" s="22">
        <f>SUM(F90:F119)</f>
        <v>1706.08</v>
      </c>
      <c r="G89" s="67">
        <f t="shared" si="1"/>
        <v>60.759</v>
      </c>
      <c r="H89" s="68"/>
      <c r="I89" s="69"/>
      <c r="J89" s="69"/>
    </row>
    <row r="90" s="37" customFormat="1" ht="26" customHeight="1" spans="1:10">
      <c r="A90" s="20" t="s">
        <v>288</v>
      </c>
      <c r="B90" s="20" t="s">
        <v>289</v>
      </c>
      <c r="C90" s="20" t="s">
        <v>290</v>
      </c>
      <c r="D90" s="21" t="s">
        <v>291</v>
      </c>
      <c r="E90" s="22">
        <v>25</v>
      </c>
      <c r="F90" s="22">
        <v>25</v>
      </c>
      <c r="G90" s="67">
        <f t="shared" si="1"/>
        <v>0</v>
      </c>
      <c r="H90" s="68" t="s">
        <v>162</v>
      </c>
      <c r="I90" s="69">
        <v>936</v>
      </c>
      <c r="J90" s="69" t="s">
        <v>292</v>
      </c>
    </row>
    <row r="91" s="37" customFormat="1" ht="22.5" customHeight="1" spans="1:10">
      <c r="A91" s="25" t="s">
        <v>288</v>
      </c>
      <c r="B91" s="20" t="s">
        <v>293</v>
      </c>
      <c r="C91" s="20" t="s">
        <v>294</v>
      </c>
      <c r="D91" s="21" t="s">
        <v>295</v>
      </c>
      <c r="E91" s="22">
        <v>10</v>
      </c>
      <c r="F91" s="69">
        <v>10</v>
      </c>
      <c r="G91" s="67">
        <f t="shared" si="1"/>
        <v>0</v>
      </c>
      <c r="H91" s="69" t="s">
        <v>162</v>
      </c>
      <c r="I91" s="69">
        <v>1003</v>
      </c>
      <c r="J91" s="69" t="s">
        <v>296</v>
      </c>
    </row>
    <row r="92" s="37" customFormat="1" ht="27" customHeight="1" spans="1:10">
      <c r="A92" s="25" t="s">
        <v>288</v>
      </c>
      <c r="B92" s="20" t="s">
        <v>293</v>
      </c>
      <c r="C92" s="20" t="s">
        <v>294</v>
      </c>
      <c r="D92" s="21" t="s">
        <v>297</v>
      </c>
      <c r="E92" s="22">
        <v>12.7</v>
      </c>
      <c r="F92" s="69">
        <v>12.7</v>
      </c>
      <c r="G92" s="67">
        <f t="shared" si="1"/>
        <v>0</v>
      </c>
      <c r="H92" s="69" t="s">
        <v>162</v>
      </c>
      <c r="I92" s="69">
        <v>1003</v>
      </c>
      <c r="J92" s="69" t="s">
        <v>296</v>
      </c>
    </row>
    <row r="93" s="37" customFormat="1" ht="27" customHeight="1" spans="1:10">
      <c r="A93" s="25" t="s">
        <v>288</v>
      </c>
      <c r="B93" s="20" t="s">
        <v>293</v>
      </c>
      <c r="C93" s="20" t="s">
        <v>294</v>
      </c>
      <c r="D93" s="21" t="s">
        <v>298</v>
      </c>
      <c r="E93" s="22">
        <v>57.5</v>
      </c>
      <c r="F93" s="69">
        <v>57.5</v>
      </c>
      <c r="G93" s="67">
        <f t="shared" si="1"/>
        <v>0</v>
      </c>
      <c r="H93" s="69" t="s">
        <v>162</v>
      </c>
      <c r="I93" s="69">
        <v>1003</v>
      </c>
      <c r="J93" s="69" t="s">
        <v>296</v>
      </c>
    </row>
    <row r="94" s="37" customFormat="1" ht="26" customHeight="1" spans="1:10">
      <c r="A94" s="20" t="s">
        <v>299</v>
      </c>
      <c r="B94" s="20" t="s">
        <v>300</v>
      </c>
      <c r="C94" s="20" t="s">
        <v>301</v>
      </c>
      <c r="D94" s="21" t="s">
        <v>302</v>
      </c>
      <c r="E94" s="22">
        <v>10</v>
      </c>
      <c r="F94" s="22">
        <v>10</v>
      </c>
      <c r="G94" s="67">
        <f t="shared" si="1"/>
        <v>0</v>
      </c>
      <c r="H94" s="68" t="s">
        <v>162</v>
      </c>
      <c r="I94" s="69">
        <v>933</v>
      </c>
      <c r="J94" s="69" t="s">
        <v>292</v>
      </c>
    </row>
    <row r="95" s="37" customFormat="1" ht="26" customHeight="1" spans="1:10">
      <c r="A95" s="20" t="s">
        <v>299</v>
      </c>
      <c r="B95" s="20" t="s">
        <v>300</v>
      </c>
      <c r="C95" s="20" t="s">
        <v>301</v>
      </c>
      <c r="D95" s="21" t="s">
        <v>303</v>
      </c>
      <c r="E95" s="22">
        <v>25</v>
      </c>
      <c r="F95" s="22">
        <v>25</v>
      </c>
      <c r="G95" s="67">
        <f t="shared" si="1"/>
        <v>0</v>
      </c>
      <c r="H95" s="68" t="s">
        <v>162</v>
      </c>
      <c r="I95" s="69">
        <v>933</v>
      </c>
      <c r="J95" s="69" t="s">
        <v>292</v>
      </c>
    </row>
    <row r="96" s="37" customFormat="1" ht="26" customHeight="1" spans="1:10">
      <c r="A96" s="20" t="s">
        <v>299</v>
      </c>
      <c r="B96" s="20" t="s">
        <v>300</v>
      </c>
      <c r="C96" s="20" t="s">
        <v>301</v>
      </c>
      <c r="D96" s="21" t="s">
        <v>304</v>
      </c>
      <c r="E96" s="22">
        <v>10</v>
      </c>
      <c r="F96" s="22">
        <v>10</v>
      </c>
      <c r="G96" s="67">
        <f t="shared" si="1"/>
        <v>0</v>
      </c>
      <c r="H96" s="68" t="s">
        <v>162</v>
      </c>
      <c r="I96" s="69">
        <v>933</v>
      </c>
      <c r="J96" s="69" t="s">
        <v>292</v>
      </c>
    </row>
    <row r="97" s="37" customFormat="1" ht="26" customHeight="1" spans="1:10">
      <c r="A97" s="20" t="s">
        <v>299</v>
      </c>
      <c r="B97" s="20" t="s">
        <v>305</v>
      </c>
      <c r="C97" s="20" t="s">
        <v>306</v>
      </c>
      <c r="D97" s="21" t="s">
        <v>307</v>
      </c>
      <c r="E97" s="22">
        <v>100</v>
      </c>
      <c r="F97" s="79">
        <v>100</v>
      </c>
      <c r="G97" s="67">
        <f t="shared" si="1"/>
        <v>0</v>
      </c>
      <c r="H97" s="69" t="s">
        <v>162</v>
      </c>
      <c r="I97" s="69">
        <v>932</v>
      </c>
      <c r="J97" s="69" t="s">
        <v>292</v>
      </c>
    </row>
    <row r="98" s="37" customFormat="1" ht="26" customHeight="1" spans="1:10">
      <c r="A98" s="20" t="s">
        <v>299</v>
      </c>
      <c r="B98" s="20" t="s">
        <v>305</v>
      </c>
      <c r="C98" s="20" t="s">
        <v>306</v>
      </c>
      <c r="D98" s="21" t="s">
        <v>308</v>
      </c>
      <c r="E98" s="22">
        <v>200</v>
      </c>
      <c r="F98" s="79">
        <v>200</v>
      </c>
      <c r="G98" s="67">
        <f t="shared" si="1"/>
        <v>0</v>
      </c>
      <c r="H98" s="69" t="s">
        <v>162</v>
      </c>
      <c r="I98" s="69">
        <v>932</v>
      </c>
      <c r="J98" s="69" t="s">
        <v>292</v>
      </c>
    </row>
    <row r="99" s="37" customFormat="1" ht="26" customHeight="1" spans="1:10">
      <c r="A99" s="20" t="s">
        <v>299</v>
      </c>
      <c r="B99" s="20" t="s">
        <v>305</v>
      </c>
      <c r="C99" s="20" t="s">
        <v>306</v>
      </c>
      <c r="D99" s="21" t="s">
        <v>309</v>
      </c>
      <c r="E99" s="22">
        <v>100</v>
      </c>
      <c r="F99" s="79">
        <v>100</v>
      </c>
      <c r="G99" s="67">
        <f t="shared" si="1"/>
        <v>0</v>
      </c>
      <c r="H99" s="69" t="s">
        <v>162</v>
      </c>
      <c r="I99" s="69">
        <v>932</v>
      </c>
      <c r="J99" s="69" t="s">
        <v>292</v>
      </c>
    </row>
    <row r="100" s="37" customFormat="1" ht="26" customHeight="1" spans="1:10">
      <c r="A100" s="20" t="s">
        <v>299</v>
      </c>
      <c r="B100" s="20" t="s">
        <v>305</v>
      </c>
      <c r="C100" s="20" t="s">
        <v>306</v>
      </c>
      <c r="D100" s="21" t="s">
        <v>310</v>
      </c>
      <c r="E100" s="70">
        <v>170</v>
      </c>
      <c r="F100" s="79">
        <v>170</v>
      </c>
      <c r="G100" s="67">
        <f t="shared" si="1"/>
        <v>0</v>
      </c>
      <c r="H100" s="69" t="s">
        <v>162</v>
      </c>
      <c r="I100" s="69">
        <v>932</v>
      </c>
      <c r="J100" s="69" t="s">
        <v>292</v>
      </c>
    </row>
    <row r="101" s="37" customFormat="1" ht="26" customHeight="1" spans="1:10">
      <c r="A101" s="20" t="s">
        <v>299</v>
      </c>
      <c r="B101" s="20" t="s">
        <v>311</v>
      </c>
      <c r="C101" s="20" t="s">
        <v>312</v>
      </c>
      <c r="D101" s="21" t="s">
        <v>313</v>
      </c>
      <c r="E101" s="22">
        <v>100</v>
      </c>
      <c r="F101" s="69">
        <v>100</v>
      </c>
      <c r="G101" s="67">
        <f t="shared" si="1"/>
        <v>0</v>
      </c>
      <c r="H101" s="69" t="s">
        <v>104</v>
      </c>
      <c r="I101" s="69">
        <v>1173</v>
      </c>
      <c r="J101" s="69" t="s">
        <v>158</v>
      </c>
    </row>
    <row r="102" s="37" customFormat="1" ht="38" customHeight="1" spans="1:10">
      <c r="A102" s="25" t="s">
        <v>299</v>
      </c>
      <c r="B102" s="20" t="s">
        <v>293</v>
      </c>
      <c r="C102" s="20" t="s">
        <v>314</v>
      </c>
      <c r="D102" s="21" t="s">
        <v>315</v>
      </c>
      <c r="E102" s="22">
        <v>100</v>
      </c>
      <c r="F102" s="69">
        <v>100</v>
      </c>
      <c r="G102" s="67">
        <f t="shared" si="1"/>
        <v>0</v>
      </c>
      <c r="H102" s="69" t="s">
        <v>162</v>
      </c>
      <c r="I102" s="69">
        <v>1002</v>
      </c>
      <c r="J102" s="69" t="s">
        <v>296</v>
      </c>
    </row>
    <row r="103" s="37" customFormat="1" ht="40" customHeight="1" spans="1:10">
      <c r="A103" s="25" t="s">
        <v>299</v>
      </c>
      <c r="B103" s="20" t="s">
        <v>293</v>
      </c>
      <c r="C103" s="20" t="s">
        <v>314</v>
      </c>
      <c r="D103" s="21" t="s">
        <v>316</v>
      </c>
      <c r="E103" s="22">
        <v>85</v>
      </c>
      <c r="F103" s="69">
        <v>85</v>
      </c>
      <c r="G103" s="67">
        <f t="shared" si="1"/>
        <v>0</v>
      </c>
      <c r="H103" s="69" t="s">
        <v>162</v>
      </c>
      <c r="I103" s="69">
        <v>1002</v>
      </c>
      <c r="J103" s="69" t="s">
        <v>296</v>
      </c>
    </row>
    <row r="104" s="37" customFormat="1" ht="22.5" customHeight="1" spans="1:10">
      <c r="A104" s="25" t="s">
        <v>299</v>
      </c>
      <c r="B104" s="20" t="s">
        <v>317</v>
      </c>
      <c r="C104" s="20" t="s">
        <v>318</v>
      </c>
      <c r="D104" s="21" t="s">
        <v>319</v>
      </c>
      <c r="E104" s="22">
        <v>160</v>
      </c>
      <c r="F104" s="69">
        <v>160</v>
      </c>
      <c r="G104" s="67">
        <f t="shared" si="1"/>
        <v>0</v>
      </c>
      <c r="H104" s="68" t="s">
        <v>320</v>
      </c>
      <c r="I104" s="69">
        <v>1004</v>
      </c>
      <c r="J104" s="69" t="s">
        <v>296</v>
      </c>
    </row>
    <row r="105" s="37" customFormat="1" ht="26" customHeight="1" spans="1:10">
      <c r="A105" s="20" t="s">
        <v>321</v>
      </c>
      <c r="B105" s="20" t="s">
        <v>322</v>
      </c>
      <c r="C105" s="20" t="s">
        <v>323</v>
      </c>
      <c r="D105" s="21" t="s">
        <v>324</v>
      </c>
      <c r="E105" s="22">
        <v>20</v>
      </c>
      <c r="F105" s="22">
        <v>20</v>
      </c>
      <c r="G105" s="67">
        <f t="shared" si="1"/>
        <v>0</v>
      </c>
      <c r="H105" s="68" t="s">
        <v>320</v>
      </c>
      <c r="I105" s="69">
        <v>601</v>
      </c>
      <c r="J105" s="69" t="s">
        <v>147</v>
      </c>
    </row>
    <row r="106" s="38" customFormat="1" ht="26" customHeight="1" spans="1:11">
      <c r="A106" s="20" t="s">
        <v>325</v>
      </c>
      <c r="B106" s="20" t="s">
        <v>326</v>
      </c>
      <c r="C106" s="20" t="s">
        <v>327</v>
      </c>
      <c r="D106" s="21" t="s">
        <v>328</v>
      </c>
      <c r="E106" s="22">
        <v>20</v>
      </c>
      <c r="F106" s="22">
        <v>20</v>
      </c>
      <c r="G106" s="67">
        <f t="shared" si="1"/>
        <v>0</v>
      </c>
      <c r="H106" s="71" t="s">
        <v>329</v>
      </c>
      <c r="I106" s="73">
        <v>816</v>
      </c>
      <c r="J106" s="73" t="s">
        <v>281</v>
      </c>
      <c r="K106" s="37"/>
    </row>
    <row r="107" s="38" customFormat="1" ht="26" customHeight="1" spans="1:11">
      <c r="A107" s="20" t="s">
        <v>325</v>
      </c>
      <c r="B107" s="20" t="s">
        <v>326</v>
      </c>
      <c r="C107" s="20" t="s">
        <v>327</v>
      </c>
      <c r="D107" s="21" t="s">
        <v>328</v>
      </c>
      <c r="E107" s="22">
        <v>10</v>
      </c>
      <c r="F107" s="22">
        <v>10</v>
      </c>
      <c r="G107" s="67">
        <f t="shared" si="1"/>
        <v>0</v>
      </c>
      <c r="H107" s="71" t="s">
        <v>330</v>
      </c>
      <c r="I107" s="73">
        <v>815</v>
      </c>
      <c r="J107" s="73" t="s">
        <v>281</v>
      </c>
      <c r="K107" s="37"/>
    </row>
    <row r="108" s="37" customFormat="1" ht="26" customHeight="1" spans="1:10">
      <c r="A108" s="20" t="s">
        <v>331</v>
      </c>
      <c r="B108" s="20" t="s">
        <v>230</v>
      </c>
      <c r="C108" s="20" t="s">
        <v>332</v>
      </c>
      <c r="D108" s="21" t="s">
        <v>333</v>
      </c>
      <c r="E108" s="22">
        <v>12</v>
      </c>
      <c r="F108" s="22">
        <v>12</v>
      </c>
      <c r="G108" s="67">
        <f t="shared" si="1"/>
        <v>0</v>
      </c>
      <c r="H108" s="68" t="s">
        <v>334</v>
      </c>
      <c r="I108" s="69">
        <v>648</v>
      </c>
      <c r="J108" s="69" t="s">
        <v>234</v>
      </c>
    </row>
    <row r="109" s="37" customFormat="1" ht="26" customHeight="1" spans="1:10">
      <c r="A109" s="20" t="s">
        <v>335</v>
      </c>
      <c r="B109" s="20" t="s">
        <v>336</v>
      </c>
      <c r="C109" s="20" t="s">
        <v>337</v>
      </c>
      <c r="D109" s="21" t="s">
        <v>338</v>
      </c>
      <c r="E109" s="22">
        <v>25</v>
      </c>
      <c r="F109" s="22">
        <v>25</v>
      </c>
      <c r="G109" s="67">
        <f t="shared" si="1"/>
        <v>0</v>
      </c>
      <c r="H109" s="68" t="s">
        <v>162</v>
      </c>
      <c r="I109" s="69">
        <v>212</v>
      </c>
      <c r="J109" s="69" t="s">
        <v>339</v>
      </c>
    </row>
    <row r="110" s="37" customFormat="1" ht="26" customHeight="1" spans="1:10">
      <c r="A110" s="20" t="s">
        <v>335</v>
      </c>
      <c r="B110" s="20" t="s">
        <v>257</v>
      </c>
      <c r="C110" s="20" t="s">
        <v>340</v>
      </c>
      <c r="D110" s="21" t="s">
        <v>341</v>
      </c>
      <c r="E110" s="70">
        <v>40</v>
      </c>
      <c r="F110" s="79">
        <v>40</v>
      </c>
      <c r="G110" s="67">
        <f t="shared" si="1"/>
        <v>0</v>
      </c>
      <c r="H110" s="68" t="s">
        <v>162</v>
      </c>
      <c r="I110" s="69">
        <v>934</v>
      </c>
      <c r="J110" s="69" t="s">
        <v>292</v>
      </c>
    </row>
    <row r="111" s="37" customFormat="1" ht="26" customHeight="1" spans="1:10">
      <c r="A111" s="20" t="s">
        <v>335</v>
      </c>
      <c r="B111" s="20" t="s">
        <v>257</v>
      </c>
      <c r="C111" s="20" t="s">
        <v>342</v>
      </c>
      <c r="D111" s="21" t="s">
        <v>341</v>
      </c>
      <c r="E111" s="22">
        <v>6</v>
      </c>
      <c r="F111" s="22">
        <v>6</v>
      </c>
      <c r="G111" s="67">
        <f t="shared" si="1"/>
        <v>0</v>
      </c>
      <c r="H111" s="68" t="s">
        <v>162</v>
      </c>
      <c r="I111" s="69">
        <v>736</v>
      </c>
      <c r="J111" s="69" t="s">
        <v>343</v>
      </c>
    </row>
    <row r="112" s="37" customFormat="1" ht="26" customHeight="1" spans="1:10">
      <c r="A112" s="20" t="s">
        <v>335</v>
      </c>
      <c r="B112" s="20" t="s">
        <v>257</v>
      </c>
      <c r="C112" s="20" t="s">
        <v>342</v>
      </c>
      <c r="D112" s="21" t="s">
        <v>341</v>
      </c>
      <c r="E112" s="22">
        <v>6</v>
      </c>
      <c r="F112" s="22">
        <v>6</v>
      </c>
      <c r="G112" s="67">
        <f t="shared" si="1"/>
        <v>0</v>
      </c>
      <c r="H112" s="68" t="s">
        <v>162</v>
      </c>
      <c r="I112" s="69">
        <v>736</v>
      </c>
      <c r="J112" s="69" t="s">
        <v>343</v>
      </c>
    </row>
    <row r="113" s="37" customFormat="1" ht="26" customHeight="1" spans="1:10">
      <c r="A113" s="20" t="s">
        <v>335</v>
      </c>
      <c r="B113" s="20" t="s">
        <v>344</v>
      </c>
      <c r="C113" s="20" t="s">
        <v>345</v>
      </c>
      <c r="D113" s="21" t="s">
        <v>346</v>
      </c>
      <c r="E113" s="22">
        <v>54.78</v>
      </c>
      <c r="F113" s="22">
        <v>54.78</v>
      </c>
      <c r="G113" s="67">
        <f t="shared" si="1"/>
        <v>0</v>
      </c>
      <c r="H113" s="68" t="s">
        <v>162</v>
      </c>
      <c r="I113" s="69">
        <v>638</v>
      </c>
      <c r="J113" s="69" t="s">
        <v>347</v>
      </c>
    </row>
    <row r="114" s="37" customFormat="1" ht="26" customHeight="1" spans="1:10">
      <c r="A114" s="20" t="s">
        <v>335</v>
      </c>
      <c r="B114" s="20" t="s">
        <v>348</v>
      </c>
      <c r="C114" s="20" t="s">
        <v>349</v>
      </c>
      <c r="D114" s="21" t="s">
        <v>341</v>
      </c>
      <c r="E114" s="22">
        <v>98</v>
      </c>
      <c r="F114" s="22">
        <v>98</v>
      </c>
      <c r="G114" s="67">
        <f t="shared" si="1"/>
        <v>0</v>
      </c>
      <c r="H114" s="68" t="s">
        <v>162</v>
      </c>
      <c r="I114" s="69">
        <v>636</v>
      </c>
      <c r="J114" s="69" t="s">
        <v>347</v>
      </c>
    </row>
    <row r="115" s="37" customFormat="1" ht="26" customHeight="1" spans="1:10">
      <c r="A115" s="20" t="s">
        <v>335</v>
      </c>
      <c r="B115" s="20" t="s">
        <v>61</v>
      </c>
      <c r="C115" s="20" t="s">
        <v>350</v>
      </c>
      <c r="D115" s="21" t="s">
        <v>346</v>
      </c>
      <c r="E115" s="22">
        <v>55</v>
      </c>
      <c r="F115" s="22">
        <v>55</v>
      </c>
      <c r="G115" s="67">
        <f t="shared" si="1"/>
        <v>0</v>
      </c>
      <c r="H115" s="68" t="s">
        <v>162</v>
      </c>
      <c r="I115" s="69">
        <v>639</v>
      </c>
      <c r="J115" s="69" t="s">
        <v>347</v>
      </c>
    </row>
    <row r="116" s="37" customFormat="1" ht="26" customHeight="1" spans="1:10">
      <c r="A116" s="20" t="s">
        <v>335</v>
      </c>
      <c r="B116" s="20" t="s">
        <v>61</v>
      </c>
      <c r="C116" s="20" t="s">
        <v>351</v>
      </c>
      <c r="D116" s="21" t="s">
        <v>346</v>
      </c>
      <c r="E116" s="22">
        <v>136</v>
      </c>
      <c r="F116" s="22">
        <v>136</v>
      </c>
      <c r="G116" s="67">
        <f t="shared" si="1"/>
        <v>0</v>
      </c>
      <c r="H116" s="68" t="s">
        <v>162</v>
      </c>
      <c r="I116" s="69">
        <v>636</v>
      </c>
      <c r="J116" s="69" t="s">
        <v>347</v>
      </c>
    </row>
    <row r="117" s="37" customFormat="1" ht="26" customHeight="1" spans="1:10">
      <c r="A117" s="20" t="s">
        <v>335</v>
      </c>
      <c r="B117" s="20" t="s">
        <v>352</v>
      </c>
      <c r="C117" s="20" t="s">
        <v>353</v>
      </c>
      <c r="D117" s="21" t="s">
        <v>354</v>
      </c>
      <c r="E117" s="22">
        <v>60.759</v>
      </c>
      <c r="F117" s="22"/>
      <c r="G117" s="67">
        <f t="shared" si="1"/>
        <v>60.759</v>
      </c>
      <c r="H117" s="68"/>
      <c r="I117" s="69"/>
      <c r="J117" s="69"/>
    </row>
    <row r="118" s="37" customFormat="1" ht="26" customHeight="1" spans="1:10">
      <c r="A118" s="20" t="s">
        <v>335</v>
      </c>
      <c r="B118" s="20" t="s">
        <v>355</v>
      </c>
      <c r="C118" s="20" t="s">
        <v>356</v>
      </c>
      <c r="D118" s="21" t="s">
        <v>357</v>
      </c>
      <c r="E118" s="22">
        <v>50</v>
      </c>
      <c r="F118" s="22">
        <v>50</v>
      </c>
      <c r="G118" s="67">
        <f t="shared" si="1"/>
        <v>0</v>
      </c>
      <c r="H118" s="68" t="s">
        <v>162</v>
      </c>
      <c r="I118" s="69">
        <v>739</v>
      </c>
      <c r="J118" s="69" t="s">
        <v>358</v>
      </c>
    </row>
    <row r="119" s="37" customFormat="1" ht="26" customHeight="1" spans="1:10">
      <c r="A119" s="20" t="s">
        <v>335</v>
      </c>
      <c r="B119" s="20" t="s">
        <v>355</v>
      </c>
      <c r="C119" s="20" t="s">
        <v>356</v>
      </c>
      <c r="D119" s="21" t="s">
        <v>359</v>
      </c>
      <c r="E119" s="22">
        <v>8.1</v>
      </c>
      <c r="F119" s="22">
        <v>8.1</v>
      </c>
      <c r="G119" s="67">
        <f t="shared" si="1"/>
        <v>0</v>
      </c>
      <c r="H119" s="68" t="s">
        <v>162</v>
      </c>
      <c r="I119" s="69">
        <v>739</v>
      </c>
      <c r="J119" s="69" t="s">
        <v>358</v>
      </c>
    </row>
    <row r="120" s="37" customFormat="1" ht="26" customHeight="1" spans="1:10">
      <c r="A120" s="21" t="s">
        <v>360</v>
      </c>
      <c r="B120" s="20"/>
      <c r="C120" s="20"/>
      <c r="D120" s="21"/>
      <c r="E120" s="22">
        <f>SUM(E121:E129)</f>
        <v>139</v>
      </c>
      <c r="F120" s="22">
        <f>SUM(F121:F129)</f>
        <v>122</v>
      </c>
      <c r="G120" s="67">
        <f t="shared" si="1"/>
        <v>17</v>
      </c>
      <c r="H120" s="68"/>
      <c r="I120" s="69"/>
      <c r="J120" s="69"/>
    </row>
    <row r="121" s="37" customFormat="1" ht="26" customHeight="1" spans="1:10">
      <c r="A121" s="20" t="s">
        <v>361</v>
      </c>
      <c r="B121" s="20" t="s">
        <v>362</v>
      </c>
      <c r="C121" s="20" t="s">
        <v>363</v>
      </c>
      <c r="D121" s="21" t="s">
        <v>364</v>
      </c>
      <c r="E121" s="22">
        <v>15</v>
      </c>
      <c r="F121" s="22">
        <v>15</v>
      </c>
      <c r="G121" s="67">
        <f t="shared" si="1"/>
        <v>0</v>
      </c>
      <c r="H121" s="68" t="s">
        <v>365</v>
      </c>
      <c r="I121" s="69">
        <v>512</v>
      </c>
      <c r="J121" s="69" t="s">
        <v>135</v>
      </c>
    </row>
    <row r="122" s="37" customFormat="1" ht="26" customHeight="1" spans="1:10">
      <c r="A122" s="20" t="s">
        <v>361</v>
      </c>
      <c r="B122" s="20" t="s">
        <v>243</v>
      </c>
      <c r="C122" s="20" t="s">
        <v>366</v>
      </c>
      <c r="D122" s="21" t="s">
        <v>367</v>
      </c>
      <c r="E122" s="22">
        <v>13</v>
      </c>
      <c r="F122" s="22">
        <v>13</v>
      </c>
      <c r="G122" s="67">
        <f t="shared" si="1"/>
        <v>0</v>
      </c>
      <c r="H122" s="68" t="s">
        <v>365</v>
      </c>
      <c r="I122" s="69">
        <v>950</v>
      </c>
      <c r="J122" s="69" t="s">
        <v>368</v>
      </c>
    </row>
    <row r="123" s="37" customFormat="1" ht="26" customHeight="1" spans="1:10">
      <c r="A123" s="20" t="s">
        <v>361</v>
      </c>
      <c r="B123" s="20" t="s">
        <v>203</v>
      </c>
      <c r="C123" s="20" t="s">
        <v>369</v>
      </c>
      <c r="D123" s="21" t="s">
        <v>370</v>
      </c>
      <c r="E123" s="22">
        <v>3</v>
      </c>
      <c r="F123" s="22">
        <v>3</v>
      </c>
      <c r="G123" s="67">
        <f t="shared" si="1"/>
        <v>0</v>
      </c>
      <c r="H123" s="68" t="s">
        <v>371</v>
      </c>
      <c r="I123" s="69">
        <v>1296</v>
      </c>
      <c r="J123" s="69" t="s">
        <v>101</v>
      </c>
    </row>
    <row r="124" s="37" customFormat="1" ht="22.5" customHeight="1" spans="1:10">
      <c r="A124" s="25" t="s">
        <v>372</v>
      </c>
      <c r="B124" s="20" t="s">
        <v>253</v>
      </c>
      <c r="C124" s="20" t="s">
        <v>373</v>
      </c>
      <c r="D124" s="21" t="s">
        <v>374</v>
      </c>
      <c r="E124" s="22">
        <v>7</v>
      </c>
      <c r="F124" s="69">
        <v>7</v>
      </c>
      <c r="G124" s="67">
        <f t="shared" si="1"/>
        <v>0</v>
      </c>
      <c r="H124" s="69" t="s">
        <v>375</v>
      </c>
      <c r="I124" s="69">
        <v>1297</v>
      </c>
      <c r="J124" s="69" t="s">
        <v>101</v>
      </c>
    </row>
    <row r="125" s="37" customFormat="1" ht="26" customHeight="1" spans="1:10">
      <c r="A125" s="20" t="s">
        <v>372</v>
      </c>
      <c r="B125" s="20" t="s">
        <v>376</v>
      </c>
      <c r="C125" s="20" t="s">
        <v>377</v>
      </c>
      <c r="D125" s="21" t="s">
        <v>378</v>
      </c>
      <c r="E125" s="22">
        <v>16</v>
      </c>
      <c r="F125" s="22">
        <v>16</v>
      </c>
      <c r="G125" s="67">
        <f t="shared" si="1"/>
        <v>0</v>
      </c>
      <c r="H125" s="68" t="s">
        <v>379</v>
      </c>
      <c r="I125" s="69">
        <v>716</v>
      </c>
      <c r="J125" s="69" t="s">
        <v>380</v>
      </c>
    </row>
    <row r="126" s="37" customFormat="1" ht="26" customHeight="1" spans="1:10">
      <c r="A126" s="20" t="s">
        <v>372</v>
      </c>
      <c r="B126" s="20" t="s">
        <v>257</v>
      </c>
      <c r="C126" s="20" t="s">
        <v>381</v>
      </c>
      <c r="D126" s="21" t="s">
        <v>382</v>
      </c>
      <c r="E126" s="22">
        <v>50</v>
      </c>
      <c r="F126" s="22">
        <v>50</v>
      </c>
      <c r="G126" s="67">
        <f t="shared" si="1"/>
        <v>0</v>
      </c>
      <c r="H126" s="68" t="s">
        <v>365</v>
      </c>
      <c r="I126" s="69">
        <v>583</v>
      </c>
      <c r="J126" s="69" t="s">
        <v>383</v>
      </c>
    </row>
    <row r="127" s="37" customFormat="1" ht="26" customHeight="1" spans="1:10">
      <c r="A127" s="20" t="s">
        <v>372</v>
      </c>
      <c r="B127" s="20" t="s">
        <v>384</v>
      </c>
      <c r="C127" s="20" t="s">
        <v>385</v>
      </c>
      <c r="D127" s="21" t="s">
        <v>386</v>
      </c>
      <c r="E127" s="22">
        <v>14</v>
      </c>
      <c r="F127" s="22">
        <v>14</v>
      </c>
      <c r="G127" s="67">
        <f t="shared" si="1"/>
        <v>0</v>
      </c>
      <c r="H127" s="68" t="s">
        <v>365</v>
      </c>
      <c r="I127" s="69">
        <v>541</v>
      </c>
      <c r="J127" s="69" t="s">
        <v>46</v>
      </c>
    </row>
    <row r="128" s="37" customFormat="1" ht="26" customHeight="1" spans="1:10">
      <c r="A128" s="20" t="s">
        <v>372</v>
      </c>
      <c r="B128" s="20" t="s">
        <v>384</v>
      </c>
      <c r="C128" s="20" t="s">
        <v>387</v>
      </c>
      <c r="D128" s="21" t="s">
        <v>388</v>
      </c>
      <c r="E128" s="22">
        <v>4</v>
      </c>
      <c r="F128" s="22">
        <v>4</v>
      </c>
      <c r="G128" s="67">
        <f t="shared" si="1"/>
        <v>0</v>
      </c>
      <c r="H128" s="68" t="s">
        <v>365</v>
      </c>
      <c r="I128" s="69">
        <v>542</v>
      </c>
      <c r="J128" s="69" t="s">
        <v>46</v>
      </c>
    </row>
    <row r="129" s="37" customFormat="1" ht="26" customHeight="1" spans="1:10">
      <c r="A129" s="20" t="s">
        <v>372</v>
      </c>
      <c r="B129" s="20" t="s">
        <v>384</v>
      </c>
      <c r="C129" s="20" t="s">
        <v>389</v>
      </c>
      <c r="D129" s="21" t="s">
        <v>390</v>
      </c>
      <c r="E129" s="22">
        <v>17</v>
      </c>
      <c r="F129" s="69"/>
      <c r="G129" s="67">
        <f t="shared" si="1"/>
        <v>17</v>
      </c>
      <c r="H129" s="68"/>
      <c r="I129" s="69"/>
      <c r="J129" s="69"/>
    </row>
    <row r="130" s="37" customFormat="1" ht="26" customHeight="1" spans="1:10">
      <c r="A130" s="21" t="s">
        <v>391</v>
      </c>
      <c r="B130" s="20"/>
      <c r="C130" s="20"/>
      <c r="D130" s="21"/>
      <c r="E130" s="22">
        <f>SUM(E131:E169)</f>
        <v>2674.6042</v>
      </c>
      <c r="F130" s="22">
        <f>SUM(F131:F169)</f>
        <v>2674.6042</v>
      </c>
      <c r="G130" s="67">
        <f t="shared" si="1"/>
        <v>0</v>
      </c>
      <c r="H130" s="68"/>
      <c r="I130" s="69"/>
      <c r="J130" s="69"/>
    </row>
    <row r="131" s="37" customFormat="1" ht="26" customHeight="1" spans="1:10">
      <c r="A131" s="20" t="s">
        <v>392</v>
      </c>
      <c r="B131" s="20" t="s">
        <v>393</v>
      </c>
      <c r="C131" s="20" t="s">
        <v>394</v>
      </c>
      <c r="D131" s="21" t="s">
        <v>395</v>
      </c>
      <c r="E131" s="22">
        <v>6.8</v>
      </c>
      <c r="F131" s="69">
        <v>6.8</v>
      </c>
      <c r="G131" s="67">
        <f t="shared" si="1"/>
        <v>0</v>
      </c>
      <c r="H131" s="68" t="s">
        <v>119</v>
      </c>
      <c r="I131" s="69">
        <v>1069</v>
      </c>
      <c r="J131" s="69" t="s">
        <v>396</v>
      </c>
    </row>
    <row r="132" s="37" customFormat="1" ht="22.5" customHeight="1" spans="1:10">
      <c r="A132" s="25" t="s">
        <v>392</v>
      </c>
      <c r="B132" s="20" t="s">
        <v>352</v>
      </c>
      <c r="C132" s="20" t="s">
        <v>397</v>
      </c>
      <c r="D132" s="21" t="s">
        <v>398</v>
      </c>
      <c r="E132" s="22">
        <v>69.58</v>
      </c>
      <c r="F132" s="69">
        <v>69.58</v>
      </c>
      <c r="G132" s="67">
        <f t="shared" si="1"/>
        <v>0</v>
      </c>
      <c r="H132" s="69" t="s">
        <v>399</v>
      </c>
      <c r="I132" s="69">
        <v>1278</v>
      </c>
      <c r="J132" s="69" t="s">
        <v>101</v>
      </c>
    </row>
    <row r="133" s="37" customFormat="1" ht="26" customHeight="1" spans="1:10">
      <c r="A133" s="20" t="s">
        <v>400</v>
      </c>
      <c r="B133" s="20" t="s">
        <v>401</v>
      </c>
      <c r="C133" s="20" t="s">
        <v>402</v>
      </c>
      <c r="D133" s="21" t="s">
        <v>403</v>
      </c>
      <c r="E133" s="22">
        <v>7</v>
      </c>
      <c r="F133" s="22">
        <v>7</v>
      </c>
      <c r="G133" s="67">
        <f t="shared" ref="G133:G172" si="2">E133-F133</f>
        <v>0</v>
      </c>
      <c r="H133" s="68" t="s">
        <v>404</v>
      </c>
      <c r="I133" s="69">
        <v>741</v>
      </c>
      <c r="J133" s="69" t="s">
        <v>405</v>
      </c>
    </row>
    <row r="134" s="37" customFormat="1" ht="26" customHeight="1" spans="1:10">
      <c r="A134" s="20" t="s">
        <v>406</v>
      </c>
      <c r="B134" s="20" t="s">
        <v>352</v>
      </c>
      <c r="C134" s="20" t="s">
        <v>407</v>
      </c>
      <c r="D134" s="21" t="s">
        <v>408</v>
      </c>
      <c r="E134" s="22">
        <v>4.512</v>
      </c>
      <c r="F134" s="22">
        <v>4.512</v>
      </c>
      <c r="G134" s="67">
        <f t="shared" si="2"/>
        <v>0</v>
      </c>
      <c r="H134" s="68" t="s">
        <v>409</v>
      </c>
      <c r="I134" s="69">
        <v>1214</v>
      </c>
      <c r="J134" s="69" t="s">
        <v>410</v>
      </c>
    </row>
    <row r="135" s="37" customFormat="1" ht="26" customHeight="1" spans="1:10">
      <c r="A135" s="20" t="s">
        <v>411</v>
      </c>
      <c r="B135" s="20" t="s">
        <v>412</v>
      </c>
      <c r="C135" s="20" t="s">
        <v>413</v>
      </c>
      <c r="D135" s="21" t="s">
        <v>414</v>
      </c>
      <c r="E135" s="22">
        <v>610</v>
      </c>
      <c r="F135" s="22">
        <v>610</v>
      </c>
      <c r="G135" s="67">
        <f t="shared" si="2"/>
        <v>0</v>
      </c>
      <c r="H135" s="68" t="s">
        <v>415</v>
      </c>
      <c r="I135" s="69">
        <v>168</v>
      </c>
      <c r="J135" s="69" t="s">
        <v>416</v>
      </c>
    </row>
    <row r="136" s="37" customFormat="1" ht="26" customHeight="1" spans="1:10">
      <c r="A136" s="20" t="s">
        <v>411</v>
      </c>
      <c r="B136" s="20" t="s">
        <v>203</v>
      </c>
      <c r="C136" s="20" t="s">
        <v>417</v>
      </c>
      <c r="D136" s="21" t="s">
        <v>418</v>
      </c>
      <c r="E136" s="22">
        <v>220</v>
      </c>
      <c r="F136" s="22">
        <v>220</v>
      </c>
      <c r="G136" s="67">
        <f t="shared" si="2"/>
        <v>0</v>
      </c>
      <c r="H136" s="68" t="s">
        <v>409</v>
      </c>
      <c r="I136" s="69">
        <v>1212</v>
      </c>
      <c r="J136" s="69" t="s">
        <v>410</v>
      </c>
    </row>
    <row r="137" s="37" customFormat="1" ht="26" customHeight="1" spans="1:10">
      <c r="A137" s="20" t="s">
        <v>419</v>
      </c>
      <c r="B137" s="20" t="s">
        <v>420</v>
      </c>
      <c r="C137" s="20" t="s">
        <v>421</v>
      </c>
      <c r="D137" s="21" t="s">
        <v>422</v>
      </c>
      <c r="E137" s="22">
        <v>717</v>
      </c>
      <c r="F137" s="22">
        <v>717</v>
      </c>
      <c r="G137" s="67">
        <f t="shared" si="2"/>
        <v>0</v>
      </c>
      <c r="H137" s="68" t="s">
        <v>415</v>
      </c>
      <c r="I137" s="69">
        <v>183</v>
      </c>
      <c r="J137" s="69" t="s">
        <v>423</v>
      </c>
    </row>
    <row r="138" s="37" customFormat="1" ht="26" customHeight="1" spans="1:10">
      <c r="A138" s="20" t="s">
        <v>419</v>
      </c>
      <c r="B138" s="20" t="s">
        <v>424</v>
      </c>
      <c r="C138" s="20" t="s">
        <v>425</v>
      </c>
      <c r="D138" s="21" t="s">
        <v>426</v>
      </c>
      <c r="E138" s="22">
        <v>290</v>
      </c>
      <c r="F138" s="22">
        <v>290</v>
      </c>
      <c r="G138" s="67">
        <f t="shared" si="2"/>
        <v>0</v>
      </c>
      <c r="H138" s="69" t="s">
        <v>415</v>
      </c>
      <c r="I138" s="69">
        <v>818</v>
      </c>
      <c r="J138" s="69" t="s">
        <v>427</v>
      </c>
    </row>
    <row r="139" s="37" customFormat="1" ht="26" customHeight="1" spans="1:10">
      <c r="A139" s="20" t="s">
        <v>419</v>
      </c>
      <c r="B139" s="20" t="s">
        <v>224</v>
      </c>
      <c r="C139" s="20" t="s">
        <v>428</v>
      </c>
      <c r="D139" s="21" t="s">
        <v>429</v>
      </c>
      <c r="E139" s="22">
        <v>34</v>
      </c>
      <c r="F139" s="69">
        <v>34</v>
      </c>
      <c r="G139" s="67">
        <f t="shared" si="2"/>
        <v>0</v>
      </c>
      <c r="H139" s="69" t="s">
        <v>119</v>
      </c>
      <c r="I139" s="69">
        <v>1059</v>
      </c>
      <c r="J139" s="69" t="s">
        <v>396</v>
      </c>
    </row>
    <row r="140" s="37" customFormat="1" ht="26" customHeight="1" spans="1:10">
      <c r="A140" s="20" t="s">
        <v>430</v>
      </c>
      <c r="B140" s="20" t="s">
        <v>431</v>
      </c>
      <c r="C140" s="20" t="s">
        <v>432</v>
      </c>
      <c r="D140" s="21" t="s">
        <v>433</v>
      </c>
      <c r="E140" s="22">
        <v>19.2</v>
      </c>
      <c r="F140" s="69">
        <v>19.2</v>
      </c>
      <c r="G140" s="67">
        <f t="shared" si="2"/>
        <v>0</v>
      </c>
      <c r="H140" s="68" t="s">
        <v>119</v>
      </c>
      <c r="I140" s="69">
        <v>1061</v>
      </c>
      <c r="J140" s="69" t="s">
        <v>396</v>
      </c>
    </row>
    <row r="141" s="37" customFormat="1" ht="26" customHeight="1" spans="1:10">
      <c r="A141" s="20" t="s">
        <v>434</v>
      </c>
      <c r="B141" s="20" t="s">
        <v>420</v>
      </c>
      <c r="C141" s="20" t="s">
        <v>421</v>
      </c>
      <c r="D141" s="21" t="s">
        <v>435</v>
      </c>
      <c r="E141" s="22">
        <v>21</v>
      </c>
      <c r="F141" s="22">
        <v>21</v>
      </c>
      <c r="G141" s="67">
        <f t="shared" si="2"/>
        <v>0</v>
      </c>
      <c r="H141" s="68" t="s">
        <v>415</v>
      </c>
      <c r="I141" s="69">
        <v>183</v>
      </c>
      <c r="J141" s="69" t="s">
        <v>423</v>
      </c>
    </row>
    <row r="142" s="37" customFormat="1" ht="26" customHeight="1" spans="1:10">
      <c r="A142" s="20" t="s">
        <v>434</v>
      </c>
      <c r="B142" s="20" t="s">
        <v>436</v>
      </c>
      <c r="C142" s="20" t="s">
        <v>437</v>
      </c>
      <c r="D142" s="21" t="s">
        <v>438</v>
      </c>
      <c r="E142" s="22">
        <v>9</v>
      </c>
      <c r="F142" s="69">
        <v>9</v>
      </c>
      <c r="G142" s="67">
        <f t="shared" si="2"/>
        <v>0</v>
      </c>
      <c r="H142" s="69" t="s">
        <v>119</v>
      </c>
      <c r="I142" s="69">
        <v>1064</v>
      </c>
      <c r="J142" s="69" t="s">
        <v>396</v>
      </c>
    </row>
    <row r="143" s="37" customFormat="1" ht="22.5" customHeight="1" spans="1:10">
      <c r="A143" s="20" t="s">
        <v>439</v>
      </c>
      <c r="B143" s="20" t="s">
        <v>420</v>
      </c>
      <c r="C143" s="20" t="s">
        <v>421</v>
      </c>
      <c r="D143" s="21" t="s">
        <v>440</v>
      </c>
      <c r="E143" s="22">
        <v>6.6</v>
      </c>
      <c r="F143" s="22">
        <v>6.6</v>
      </c>
      <c r="G143" s="67">
        <f t="shared" si="2"/>
        <v>0</v>
      </c>
      <c r="H143" s="68" t="s">
        <v>415</v>
      </c>
      <c r="I143" s="69">
        <v>184</v>
      </c>
      <c r="J143" s="69" t="s">
        <v>423</v>
      </c>
    </row>
    <row r="144" s="37" customFormat="1" ht="22.5" customHeight="1" spans="1:10">
      <c r="A144" s="20" t="s">
        <v>439</v>
      </c>
      <c r="B144" s="20" t="s">
        <v>436</v>
      </c>
      <c r="C144" s="20" t="s">
        <v>437</v>
      </c>
      <c r="D144" s="21" t="s">
        <v>441</v>
      </c>
      <c r="E144" s="22">
        <v>1</v>
      </c>
      <c r="F144" s="69">
        <v>1</v>
      </c>
      <c r="G144" s="67">
        <f t="shared" si="2"/>
        <v>0</v>
      </c>
      <c r="H144" s="69" t="s">
        <v>119</v>
      </c>
      <c r="I144" s="69">
        <v>1064</v>
      </c>
      <c r="J144" s="69" t="s">
        <v>396</v>
      </c>
    </row>
    <row r="145" s="37" customFormat="1" ht="22.5" customHeight="1" spans="1:10">
      <c r="A145" s="20" t="s">
        <v>442</v>
      </c>
      <c r="B145" s="20" t="s">
        <v>436</v>
      </c>
      <c r="C145" s="20" t="s">
        <v>437</v>
      </c>
      <c r="D145" s="21" t="s">
        <v>441</v>
      </c>
      <c r="E145" s="22">
        <v>21.18</v>
      </c>
      <c r="F145" s="69">
        <v>21.18</v>
      </c>
      <c r="G145" s="67">
        <f t="shared" si="2"/>
        <v>0</v>
      </c>
      <c r="H145" s="69" t="s">
        <v>119</v>
      </c>
      <c r="I145" s="69">
        <v>1064</v>
      </c>
      <c r="J145" s="69" t="s">
        <v>396</v>
      </c>
    </row>
    <row r="146" s="37" customFormat="1" ht="22.5" customHeight="1" spans="1:10">
      <c r="A146" s="20" t="s">
        <v>443</v>
      </c>
      <c r="B146" s="20" t="s">
        <v>444</v>
      </c>
      <c r="C146" s="20" t="s">
        <v>445</v>
      </c>
      <c r="D146" s="21" t="s">
        <v>446</v>
      </c>
      <c r="E146" s="22">
        <v>1.02</v>
      </c>
      <c r="F146" s="69">
        <v>1.02</v>
      </c>
      <c r="G146" s="67">
        <f t="shared" si="2"/>
        <v>0</v>
      </c>
      <c r="H146" s="68" t="s">
        <v>119</v>
      </c>
      <c r="I146" s="69">
        <v>1063</v>
      </c>
      <c r="J146" s="69" t="s">
        <v>396</v>
      </c>
    </row>
    <row r="147" s="37" customFormat="1" ht="22.5" customHeight="1" spans="1:10">
      <c r="A147" s="20" t="s">
        <v>443</v>
      </c>
      <c r="B147" s="20" t="s">
        <v>447</v>
      </c>
      <c r="C147" s="20" t="s">
        <v>448</v>
      </c>
      <c r="D147" s="21" t="s">
        <v>449</v>
      </c>
      <c r="E147" s="22">
        <v>1.5</v>
      </c>
      <c r="F147" s="22">
        <v>1.5</v>
      </c>
      <c r="G147" s="67">
        <f t="shared" si="2"/>
        <v>0</v>
      </c>
      <c r="H147" s="69" t="s">
        <v>415</v>
      </c>
      <c r="I147" s="69">
        <v>819</v>
      </c>
      <c r="J147" s="69" t="s">
        <v>427</v>
      </c>
    </row>
    <row r="148" s="37" customFormat="1" ht="22.5" customHeight="1" spans="1:10">
      <c r="A148" s="25" t="s">
        <v>450</v>
      </c>
      <c r="B148" s="20" t="s">
        <v>352</v>
      </c>
      <c r="C148" s="20" t="s">
        <v>451</v>
      </c>
      <c r="D148" s="21" t="s">
        <v>452</v>
      </c>
      <c r="E148" s="22">
        <v>5.76</v>
      </c>
      <c r="F148" s="69">
        <v>5.76</v>
      </c>
      <c r="G148" s="67">
        <f t="shared" si="2"/>
        <v>0</v>
      </c>
      <c r="H148" s="69" t="s">
        <v>399</v>
      </c>
      <c r="I148" s="69">
        <v>1241</v>
      </c>
      <c r="J148" s="69" t="s">
        <v>96</v>
      </c>
    </row>
    <row r="149" s="37" customFormat="1" ht="22.5" customHeight="1" spans="1:10">
      <c r="A149" s="20" t="s">
        <v>450</v>
      </c>
      <c r="B149" s="20" t="s">
        <v>453</v>
      </c>
      <c r="C149" s="20" t="s">
        <v>454</v>
      </c>
      <c r="D149" s="21" t="s">
        <v>455</v>
      </c>
      <c r="E149" s="22">
        <v>2.5</v>
      </c>
      <c r="F149" s="22">
        <v>2.5</v>
      </c>
      <c r="G149" s="67">
        <f t="shared" si="2"/>
        <v>0</v>
      </c>
      <c r="H149" s="69" t="s">
        <v>415</v>
      </c>
      <c r="I149" s="69">
        <v>820</v>
      </c>
      <c r="J149" s="69" t="s">
        <v>427</v>
      </c>
    </row>
    <row r="150" s="37" customFormat="1" ht="22.5" customHeight="1" spans="1:10">
      <c r="A150" s="20" t="s">
        <v>450</v>
      </c>
      <c r="B150" s="20" t="s">
        <v>456</v>
      </c>
      <c r="C150" s="20" t="s">
        <v>457</v>
      </c>
      <c r="D150" s="21" t="s">
        <v>458</v>
      </c>
      <c r="E150" s="22">
        <v>2.1</v>
      </c>
      <c r="F150" s="22">
        <v>2.1</v>
      </c>
      <c r="G150" s="67">
        <f t="shared" si="2"/>
        <v>0</v>
      </c>
      <c r="H150" s="68" t="s">
        <v>415</v>
      </c>
      <c r="I150" s="69">
        <v>146</v>
      </c>
      <c r="J150" s="92" t="s">
        <v>28</v>
      </c>
    </row>
    <row r="151" s="37" customFormat="1" ht="22.5" customHeight="1" spans="1:10">
      <c r="A151" s="20" t="s">
        <v>450</v>
      </c>
      <c r="B151" s="20" t="s">
        <v>207</v>
      </c>
      <c r="C151" s="20" t="s">
        <v>459</v>
      </c>
      <c r="D151" s="21" t="s">
        <v>460</v>
      </c>
      <c r="E151" s="22">
        <v>1.8</v>
      </c>
      <c r="F151" s="73">
        <v>1.8</v>
      </c>
      <c r="G151" s="67">
        <f t="shared" si="2"/>
        <v>0</v>
      </c>
      <c r="H151" s="68" t="s">
        <v>119</v>
      </c>
      <c r="I151" s="69">
        <v>1065</v>
      </c>
      <c r="J151" s="69" t="s">
        <v>396</v>
      </c>
    </row>
    <row r="152" s="37" customFormat="1" ht="22.5" customHeight="1" spans="1:10">
      <c r="A152" s="20" t="s">
        <v>450</v>
      </c>
      <c r="B152" s="20" t="s">
        <v>461</v>
      </c>
      <c r="C152" s="20" t="s">
        <v>462</v>
      </c>
      <c r="D152" s="21" t="s">
        <v>452</v>
      </c>
      <c r="E152" s="22">
        <v>21.77</v>
      </c>
      <c r="F152" s="73">
        <v>21.77</v>
      </c>
      <c r="G152" s="67">
        <f t="shared" si="2"/>
        <v>0</v>
      </c>
      <c r="H152" s="68" t="s">
        <v>119</v>
      </c>
      <c r="I152" s="69">
        <v>1066</v>
      </c>
      <c r="J152" s="69" t="s">
        <v>396</v>
      </c>
    </row>
    <row r="153" s="37" customFormat="1" ht="22.5" customHeight="1" spans="1:10">
      <c r="A153" s="25" t="s">
        <v>463</v>
      </c>
      <c r="B153" s="20" t="s">
        <v>352</v>
      </c>
      <c r="C153" s="20" t="s">
        <v>451</v>
      </c>
      <c r="D153" s="21" t="s">
        <v>452</v>
      </c>
      <c r="E153" s="22">
        <v>4.02</v>
      </c>
      <c r="F153" s="73">
        <v>4.02</v>
      </c>
      <c r="G153" s="67">
        <f t="shared" si="2"/>
        <v>0</v>
      </c>
      <c r="H153" s="69" t="s">
        <v>399</v>
      </c>
      <c r="I153" s="69">
        <v>1241</v>
      </c>
      <c r="J153" s="69" t="s">
        <v>96</v>
      </c>
    </row>
    <row r="154" s="37" customFormat="1" ht="22.5" customHeight="1" spans="1:10">
      <c r="A154" s="20" t="s">
        <v>463</v>
      </c>
      <c r="B154" s="20" t="s">
        <v>461</v>
      </c>
      <c r="C154" s="20" t="s">
        <v>462</v>
      </c>
      <c r="D154" s="21" t="s">
        <v>452</v>
      </c>
      <c r="E154" s="22">
        <v>2.65</v>
      </c>
      <c r="F154" s="73">
        <v>2.65</v>
      </c>
      <c r="G154" s="67">
        <f t="shared" si="2"/>
        <v>0</v>
      </c>
      <c r="H154" s="68" t="s">
        <v>119</v>
      </c>
      <c r="I154" s="69">
        <v>1066</v>
      </c>
      <c r="J154" s="69" t="s">
        <v>396</v>
      </c>
    </row>
    <row r="155" s="37" customFormat="1" ht="22.5" customHeight="1" spans="1:10">
      <c r="A155" s="20" t="s">
        <v>463</v>
      </c>
      <c r="B155" s="20" t="s">
        <v>207</v>
      </c>
      <c r="C155" s="20" t="s">
        <v>459</v>
      </c>
      <c r="D155" s="21" t="s">
        <v>464</v>
      </c>
      <c r="E155" s="22">
        <v>11.9</v>
      </c>
      <c r="F155" s="73">
        <v>11.9</v>
      </c>
      <c r="G155" s="67">
        <f t="shared" si="2"/>
        <v>0</v>
      </c>
      <c r="H155" s="68" t="s">
        <v>119</v>
      </c>
      <c r="I155" s="69">
        <v>1065</v>
      </c>
      <c r="J155" s="69" t="s">
        <v>396</v>
      </c>
    </row>
    <row r="156" s="37" customFormat="1" ht="22.5" customHeight="1" spans="1:10">
      <c r="A156" s="25" t="s">
        <v>465</v>
      </c>
      <c r="B156" s="20" t="s">
        <v>352</v>
      </c>
      <c r="C156" s="20" t="s">
        <v>451</v>
      </c>
      <c r="D156" s="21" t="s">
        <v>452</v>
      </c>
      <c r="E156" s="22">
        <v>3.3</v>
      </c>
      <c r="F156" s="73">
        <v>3.3</v>
      </c>
      <c r="G156" s="67">
        <f t="shared" si="2"/>
        <v>0</v>
      </c>
      <c r="H156" s="69" t="s">
        <v>399</v>
      </c>
      <c r="I156" s="69">
        <v>1241</v>
      </c>
      <c r="J156" s="69" t="s">
        <v>96</v>
      </c>
    </row>
    <row r="157" s="37" customFormat="1" ht="22.5" customHeight="1" spans="1:10">
      <c r="A157" s="20" t="s">
        <v>465</v>
      </c>
      <c r="B157" s="20" t="s">
        <v>456</v>
      </c>
      <c r="C157" s="20" t="s">
        <v>457</v>
      </c>
      <c r="D157" s="21" t="s">
        <v>466</v>
      </c>
      <c r="E157" s="22">
        <v>4.5</v>
      </c>
      <c r="F157" s="22">
        <v>4.5</v>
      </c>
      <c r="G157" s="67">
        <f t="shared" si="2"/>
        <v>0</v>
      </c>
      <c r="H157" s="68" t="s">
        <v>415</v>
      </c>
      <c r="I157" s="69">
        <v>146</v>
      </c>
      <c r="J157" s="92" t="s">
        <v>28</v>
      </c>
    </row>
    <row r="158" s="37" customFormat="1" ht="22.5" customHeight="1" spans="1:10">
      <c r="A158" s="20" t="s">
        <v>465</v>
      </c>
      <c r="B158" s="20" t="s">
        <v>461</v>
      </c>
      <c r="C158" s="20" t="s">
        <v>462</v>
      </c>
      <c r="D158" s="21" t="s">
        <v>452</v>
      </c>
      <c r="E158" s="22">
        <v>77.55</v>
      </c>
      <c r="F158" s="73">
        <v>77.55</v>
      </c>
      <c r="G158" s="67">
        <f t="shared" si="2"/>
        <v>0</v>
      </c>
      <c r="H158" s="68" t="s">
        <v>119</v>
      </c>
      <c r="I158" s="69">
        <v>1066</v>
      </c>
      <c r="J158" s="69" t="s">
        <v>396</v>
      </c>
    </row>
    <row r="159" s="37" customFormat="1" ht="22.5" customHeight="1" spans="1:10">
      <c r="A159" s="20" t="s">
        <v>465</v>
      </c>
      <c r="B159" s="20" t="s">
        <v>453</v>
      </c>
      <c r="C159" s="20" t="s">
        <v>454</v>
      </c>
      <c r="D159" s="21" t="s">
        <v>455</v>
      </c>
      <c r="E159" s="22">
        <v>1.3</v>
      </c>
      <c r="F159" s="22">
        <v>1.3</v>
      </c>
      <c r="G159" s="67">
        <f t="shared" si="2"/>
        <v>0</v>
      </c>
      <c r="H159" s="69" t="s">
        <v>415</v>
      </c>
      <c r="I159" s="69">
        <v>820</v>
      </c>
      <c r="J159" s="69" t="s">
        <v>427</v>
      </c>
    </row>
    <row r="160" s="37" customFormat="1" ht="22.5" customHeight="1" spans="1:10">
      <c r="A160" s="20" t="s">
        <v>465</v>
      </c>
      <c r="B160" s="20" t="s">
        <v>436</v>
      </c>
      <c r="C160" s="20" t="s">
        <v>467</v>
      </c>
      <c r="D160" s="21" t="s">
        <v>452</v>
      </c>
      <c r="E160" s="22">
        <v>42.96</v>
      </c>
      <c r="F160" s="69">
        <v>42.96</v>
      </c>
      <c r="G160" s="67">
        <f t="shared" si="2"/>
        <v>0</v>
      </c>
      <c r="H160" s="69" t="s">
        <v>119</v>
      </c>
      <c r="I160" s="69">
        <v>965</v>
      </c>
      <c r="J160" s="69" t="s">
        <v>368</v>
      </c>
    </row>
    <row r="161" s="37" customFormat="1" ht="22.5" customHeight="1" spans="1:10">
      <c r="A161" s="20" t="s">
        <v>468</v>
      </c>
      <c r="B161" s="20" t="s">
        <v>469</v>
      </c>
      <c r="C161" s="20" t="s">
        <v>470</v>
      </c>
      <c r="D161" s="21" t="s">
        <v>471</v>
      </c>
      <c r="E161" s="22">
        <v>65</v>
      </c>
      <c r="F161" s="70">
        <v>65</v>
      </c>
      <c r="G161" s="67">
        <f t="shared" si="2"/>
        <v>0</v>
      </c>
      <c r="H161" s="68" t="s">
        <v>119</v>
      </c>
      <c r="I161" s="69">
        <v>1060</v>
      </c>
      <c r="J161" s="69" t="s">
        <v>396</v>
      </c>
    </row>
    <row r="162" s="37" customFormat="1" ht="22.5" customHeight="1" spans="1:10">
      <c r="A162" s="25" t="s">
        <v>472</v>
      </c>
      <c r="B162" s="20" t="s">
        <v>473</v>
      </c>
      <c r="C162" s="20" t="s">
        <v>474</v>
      </c>
      <c r="D162" s="21" t="s">
        <v>475</v>
      </c>
      <c r="E162" s="70">
        <v>190</v>
      </c>
      <c r="F162" s="85">
        <v>190</v>
      </c>
      <c r="G162" s="67">
        <f t="shared" si="2"/>
        <v>0</v>
      </c>
      <c r="H162" s="68" t="s">
        <v>119</v>
      </c>
      <c r="I162" s="69">
        <v>963</v>
      </c>
      <c r="J162" s="69" t="s">
        <v>368</v>
      </c>
    </row>
    <row r="163" s="37" customFormat="1" ht="22.5" customHeight="1" spans="1:10">
      <c r="A163" s="25" t="s">
        <v>476</v>
      </c>
      <c r="B163" s="20" t="s">
        <v>473</v>
      </c>
      <c r="C163" s="20" t="s">
        <v>477</v>
      </c>
      <c r="D163" s="21" t="s">
        <v>478</v>
      </c>
      <c r="E163" s="22">
        <v>46</v>
      </c>
      <c r="F163" s="85">
        <v>46</v>
      </c>
      <c r="G163" s="67">
        <f t="shared" si="2"/>
        <v>0</v>
      </c>
      <c r="H163" s="68" t="s">
        <v>119</v>
      </c>
      <c r="I163" s="69">
        <v>961</v>
      </c>
      <c r="J163" s="69" t="s">
        <v>368</v>
      </c>
    </row>
    <row r="164" s="37" customFormat="1" ht="22.5" customHeight="1" spans="1:10">
      <c r="A164" s="25" t="s">
        <v>479</v>
      </c>
      <c r="B164" s="20" t="s">
        <v>352</v>
      </c>
      <c r="C164" s="20" t="s">
        <v>480</v>
      </c>
      <c r="D164" s="21" t="s">
        <v>481</v>
      </c>
      <c r="E164" s="22">
        <v>3.348</v>
      </c>
      <c r="F164" s="22">
        <v>3.348</v>
      </c>
      <c r="G164" s="67">
        <f t="shared" si="2"/>
        <v>0</v>
      </c>
      <c r="H164" s="69" t="s">
        <v>399</v>
      </c>
      <c r="I164" s="69">
        <v>1277</v>
      </c>
      <c r="J164" s="69" t="s">
        <v>101</v>
      </c>
    </row>
    <row r="165" s="37" customFormat="1" ht="22.5" customHeight="1" spans="1:10">
      <c r="A165" s="20" t="s">
        <v>479</v>
      </c>
      <c r="B165" s="20" t="s">
        <v>482</v>
      </c>
      <c r="C165" s="20" t="s">
        <v>483</v>
      </c>
      <c r="D165" s="21" t="s">
        <v>484</v>
      </c>
      <c r="E165" s="22">
        <v>11.664</v>
      </c>
      <c r="F165" s="73">
        <v>11.664</v>
      </c>
      <c r="G165" s="67">
        <f t="shared" si="2"/>
        <v>0</v>
      </c>
      <c r="H165" s="68" t="s">
        <v>119</v>
      </c>
      <c r="I165" s="69">
        <v>1068</v>
      </c>
      <c r="J165" s="69" t="s">
        <v>396</v>
      </c>
    </row>
    <row r="166" s="37" customFormat="1" ht="22.5" customHeight="1" spans="1:10">
      <c r="A166" s="20" t="s">
        <v>479</v>
      </c>
      <c r="B166" s="20" t="s">
        <v>203</v>
      </c>
      <c r="C166" s="20" t="s">
        <v>485</v>
      </c>
      <c r="D166" s="21" t="s">
        <v>486</v>
      </c>
      <c r="E166" s="22">
        <v>109.4002</v>
      </c>
      <c r="F166" s="86">
        <v>109.4002</v>
      </c>
      <c r="G166" s="67">
        <f t="shared" si="2"/>
        <v>0</v>
      </c>
      <c r="H166" s="68" t="s">
        <v>487</v>
      </c>
      <c r="I166" s="69">
        <v>1199</v>
      </c>
      <c r="J166" s="69" t="s">
        <v>410</v>
      </c>
    </row>
    <row r="167" s="37" customFormat="1" ht="22.5" customHeight="1" spans="1:10">
      <c r="A167" s="20" t="s">
        <v>479</v>
      </c>
      <c r="B167" s="20" t="s">
        <v>444</v>
      </c>
      <c r="C167" s="20" t="s">
        <v>488</v>
      </c>
      <c r="D167" s="21" t="s">
        <v>489</v>
      </c>
      <c r="E167" s="22">
        <v>0.69</v>
      </c>
      <c r="F167" s="73">
        <v>0.69</v>
      </c>
      <c r="G167" s="67">
        <f t="shared" si="2"/>
        <v>0</v>
      </c>
      <c r="H167" s="68" t="s">
        <v>119</v>
      </c>
      <c r="I167" s="69">
        <v>1063</v>
      </c>
      <c r="J167" s="69" t="s">
        <v>396</v>
      </c>
    </row>
    <row r="168" s="37" customFormat="1" ht="22.5" customHeight="1" spans="1:10">
      <c r="A168" s="25" t="s">
        <v>479</v>
      </c>
      <c r="B168" s="20" t="s">
        <v>473</v>
      </c>
      <c r="C168" s="20" t="s">
        <v>490</v>
      </c>
      <c r="D168" s="21" t="s">
        <v>491</v>
      </c>
      <c r="E168" s="22">
        <v>10</v>
      </c>
      <c r="F168" s="69">
        <v>10</v>
      </c>
      <c r="G168" s="67">
        <f t="shared" si="2"/>
        <v>0</v>
      </c>
      <c r="H168" s="68" t="s">
        <v>119</v>
      </c>
      <c r="I168" s="69">
        <v>960</v>
      </c>
      <c r="J168" s="69" t="s">
        <v>368</v>
      </c>
    </row>
    <row r="169" s="37" customFormat="1" ht="22.5" customHeight="1" spans="1:10">
      <c r="A169" s="25" t="s">
        <v>479</v>
      </c>
      <c r="B169" s="20" t="s">
        <v>473</v>
      </c>
      <c r="C169" s="20" t="s">
        <v>474</v>
      </c>
      <c r="D169" s="21" t="s">
        <v>492</v>
      </c>
      <c r="E169" s="70">
        <v>17</v>
      </c>
      <c r="F169" s="79">
        <v>17</v>
      </c>
      <c r="G169" s="67">
        <f t="shared" si="2"/>
        <v>0</v>
      </c>
      <c r="H169" s="68" t="s">
        <v>119</v>
      </c>
      <c r="I169" s="69">
        <v>963</v>
      </c>
      <c r="J169" s="69" t="s">
        <v>368</v>
      </c>
    </row>
    <row r="170" s="37" customFormat="1" ht="27" customHeight="1" spans="1:10">
      <c r="A170" s="21" t="s">
        <v>493</v>
      </c>
      <c r="B170" s="20"/>
      <c r="C170" s="20"/>
      <c r="D170" s="21"/>
      <c r="E170" s="22">
        <f>SUM(E171:E217)</f>
        <v>3657.64</v>
      </c>
      <c r="F170" s="22">
        <f>SUM(F171:F217)</f>
        <v>3598.47</v>
      </c>
      <c r="G170" s="67">
        <f t="shared" si="2"/>
        <v>59.1700000000001</v>
      </c>
      <c r="H170" s="68"/>
      <c r="I170" s="69"/>
      <c r="J170" s="69"/>
    </row>
    <row r="171" s="37" customFormat="1" ht="27" customHeight="1" spans="1:10">
      <c r="A171" s="30" t="s">
        <v>494</v>
      </c>
      <c r="B171" s="20" t="s">
        <v>495</v>
      </c>
      <c r="C171" s="20" t="s">
        <v>496</v>
      </c>
      <c r="D171" s="21" t="s">
        <v>497</v>
      </c>
      <c r="E171" s="22">
        <v>39.17</v>
      </c>
      <c r="F171" s="22"/>
      <c r="G171" s="67">
        <f t="shared" si="2"/>
        <v>39.17</v>
      </c>
      <c r="H171" s="68"/>
      <c r="I171" s="69"/>
      <c r="J171" s="69"/>
    </row>
    <row r="172" s="37" customFormat="1" ht="22.5" customHeight="1" spans="1:10">
      <c r="A172" s="20" t="s">
        <v>498</v>
      </c>
      <c r="B172" s="20" t="s">
        <v>499</v>
      </c>
      <c r="C172" s="20" t="s">
        <v>500</v>
      </c>
      <c r="D172" s="21" t="s">
        <v>501</v>
      </c>
      <c r="E172" s="22">
        <v>80</v>
      </c>
      <c r="F172" s="22">
        <v>80</v>
      </c>
      <c r="G172" s="67">
        <f t="shared" si="2"/>
        <v>0</v>
      </c>
      <c r="H172" s="68" t="s">
        <v>502</v>
      </c>
      <c r="I172" s="69">
        <v>505</v>
      </c>
      <c r="J172" s="69" t="s">
        <v>503</v>
      </c>
    </row>
    <row r="173" s="37" customFormat="1" ht="22.5" customHeight="1" spans="1:10">
      <c r="A173" s="20" t="s">
        <v>504</v>
      </c>
      <c r="B173" s="20" t="s">
        <v>505</v>
      </c>
      <c r="C173" s="20" t="s">
        <v>506</v>
      </c>
      <c r="D173" s="21" t="s">
        <v>507</v>
      </c>
      <c r="E173" s="22">
        <v>10</v>
      </c>
      <c r="F173" s="73">
        <v>10</v>
      </c>
      <c r="G173" s="67">
        <f t="shared" ref="G173:G194" si="3">E173-F173</f>
        <v>0</v>
      </c>
      <c r="H173" s="69" t="s">
        <v>508</v>
      </c>
      <c r="I173" s="69">
        <v>1265</v>
      </c>
      <c r="J173" s="69" t="s">
        <v>286</v>
      </c>
    </row>
    <row r="174" s="37" customFormat="1" ht="25" customHeight="1" spans="1:10">
      <c r="A174" s="20" t="s">
        <v>509</v>
      </c>
      <c r="B174" s="20" t="s">
        <v>510</v>
      </c>
      <c r="C174" s="20" t="s">
        <v>511</v>
      </c>
      <c r="D174" s="21" t="s">
        <v>512</v>
      </c>
      <c r="E174" s="22">
        <v>64</v>
      </c>
      <c r="F174" s="22">
        <v>64</v>
      </c>
      <c r="G174" s="67">
        <f t="shared" si="3"/>
        <v>0</v>
      </c>
      <c r="H174" s="68" t="s">
        <v>502</v>
      </c>
      <c r="I174" s="69">
        <v>497</v>
      </c>
      <c r="J174" s="69" t="s">
        <v>513</v>
      </c>
    </row>
    <row r="175" s="37" customFormat="1" ht="22.5" customHeight="1" spans="1:10">
      <c r="A175" s="20" t="s">
        <v>509</v>
      </c>
      <c r="B175" s="20" t="s">
        <v>514</v>
      </c>
      <c r="C175" s="20" t="s">
        <v>515</v>
      </c>
      <c r="D175" s="21" t="s">
        <v>516</v>
      </c>
      <c r="E175" s="22">
        <v>117</v>
      </c>
      <c r="F175" s="22">
        <v>117</v>
      </c>
      <c r="G175" s="67">
        <f t="shared" si="3"/>
        <v>0</v>
      </c>
      <c r="H175" s="68" t="s">
        <v>508</v>
      </c>
      <c r="I175" s="69">
        <v>674</v>
      </c>
      <c r="J175" s="69" t="s">
        <v>517</v>
      </c>
    </row>
    <row r="176" s="37" customFormat="1" ht="22.5" customHeight="1" spans="1:10">
      <c r="A176" s="20" t="s">
        <v>509</v>
      </c>
      <c r="B176" s="20" t="s">
        <v>518</v>
      </c>
      <c r="C176" s="20" t="s">
        <v>519</v>
      </c>
      <c r="D176" s="21" t="s">
        <v>520</v>
      </c>
      <c r="E176" s="22">
        <v>23</v>
      </c>
      <c r="F176" s="69">
        <v>23</v>
      </c>
      <c r="G176" s="67">
        <f t="shared" si="3"/>
        <v>0</v>
      </c>
      <c r="H176" s="68" t="s">
        <v>508</v>
      </c>
      <c r="I176" s="69">
        <v>1263</v>
      </c>
      <c r="J176" s="69" t="s">
        <v>286</v>
      </c>
    </row>
    <row r="177" s="37" customFormat="1" ht="22.5" customHeight="1" spans="1:10">
      <c r="A177" s="20" t="s">
        <v>509</v>
      </c>
      <c r="B177" s="20" t="s">
        <v>521</v>
      </c>
      <c r="C177" s="20" t="s">
        <v>522</v>
      </c>
      <c r="D177" s="21" t="s">
        <v>516</v>
      </c>
      <c r="E177" s="22">
        <v>54.61</v>
      </c>
      <c r="F177" s="69">
        <v>54.61</v>
      </c>
      <c r="G177" s="67">
        <f t="shared" si="3"/>
        <v>0</v>
      </c>
      <c r="H177" s="68" t="s">
        <v>508</v>
      </c>
      <c r="I177" s="69">
        <v>1254</v>
      </c>
      <c r="J177" s="69" t="s">
        <v>286</v>
      </c>
    </row>
    <row r="178" s="37" customFormat="1" ht="22.5" customHeight="1" spans="1:10">
      <c r="A178" s="20" t="s">
        <v>523</v>
      </c>
      <c r="B178" s="20" t="s">
        <v>524</v>
      </c>
      <c r="C178" s="20" t="s">
        <v>525</v>
      </c>
      <c r="D178" s="21" t="s">
        <v>526</v>
      </c>
      <c r="E178" s="22">
        <v>523</v>
      </c>
      <c r="F178" s="22">
        <v>523</v>
      </c>
      <c r="G178" s="67">
        <f t="shared" si="3"/>
        <v>0</v>
      </c>
      <c r="H178" s="68" t="s">
        <v>502</v>
      </c>
      <c r="I178" s="69">
        <v>496</v>
      </c>
      <c r="J178" s="69" t="s">
        <v>513</v>
      </c>
    </row>
    <row r="179" s="37" customFormat="1" ht="22.5" customHeight="1" spans="1:10">
      <c r="A179" s="20" t="s">
        <v>523</v>
      </c>
      <c r="B179" s="20" t="s">
        <v>521</v>
      </c>
      <c r="C179" s="20" t="s">
        <v>527</v>
      </c>
      <c r="D179" s="21" t="s">
        <v>526</v>
      </c>
      <c r="E179" s="22">
        <v>149.17</v>
      </c>
      <c r="F179" s="72">
        <v>149.17</v>
      </c>
      <c r="G179" s="67">
        <f t="shared" si="3"/>
        <v>0</v>
      </c>
      <c r="H179" s="68" t="s">
        <v>508</v>
      </c>
      <c r="I179" s="69">
        <v>1262</v>
      </c>
      <c r="J179" s="69" t="s">
        <v>286</v>
      </c>
    </row>
    <row r="180" s="40" customFormat="1" ht="22.5" customHeight="1" spans="1:12">
      <c r="A180" s="87" t="s">
        <v>528</v>
      </c>
      <c r="B180" s="87" t="s">
        <v>499</v>
      </c>
      <c r="C180" s="87" t="s">
        <v>529</v>
      </c>
      <c r="D180" s="88" t="s">
        <v>530</v>
      </c>
      <c r="E180" s="89">
        <v>379.96</v>
      </c>
      <c r="F180" s="89">
        <v>379.96</v>
      </c>
      <c r="G180" s="90">
        <f t="shared" si="3"/>
        <v>0</v>
      </c>
      <c r="H180" s="91" t="s">
        <v>531</v>
      </c>
      <c r="I180" s="93" t="s">
        <v>532</v>
      </c>
      <c r="J180" s="91" t="s">
        <v>533</v>
      </c>
      <c r="L180" s="94"/>
    </row>
    <row r="181" s="37" customFormat="1" ht="22.5" customHeight="1" spans="1:10">
      <c r="A181" s="20" t="s">
        <v>528</v>
      </c>
      <c r="B181" s="20" t="s">
        <v>534</v>
      </c>
      <c r="C181" s="20" t="s">
        <v>535</v>
      </c>
      <c r="D181" s="21" t="s">
        <v>536</v>
      </c>
      <c r="E181" s="22">
        <v>97.08</v>
      </c>
      <c r="F181" s="22">
        <v>97.08</v>
      </c>
      <c r="G181" s="67">
        <f t="shared" si="3"/>
        <v>0</v>
      </c>
      <c r="H181" s="68" t="s">
        <v>502</v>
      </c>
      <c r="I181" s="69">
        <v>504</v>
      </c>
      <c r="J181" s="69" t="s">
        <v>503</v>
      </c>
    </row>
    <row r="182" s="37" customFormat="1" ht="22.5" customHeight="1" spans="1:10">
      <c r="A182" s="20" t="s">
        <v>528</v>
      </c>
      <c r="B182" s="20" t="s">
        <v>537</v>
      </c>
      <c r="C182" s="20" t="s">
        <v>538</v>
      </c>
      <c r="D182" s="21" t="s">
        <v>539</v>
      </c>
      <c r="E182" s="22">
        <v>0.56</v>
      </c>
      <c r="F182" s="22">
        <v>0.56</v>
      </c>
      <c r="G182" s="67">
        <f t="shared" si="3"/>
        <v>0</v>
      </c>
      <c r="H182" s="68" t="s">
        <v>508</v>
      </c>
      <c r="I182" s="69">
        <v>663</v>
      </c>
      <c r="J182" s="69" t="s">
        <v>540</v>
      </c>
    </row>
    <row r="183" s="37" customFormat="1" ht="22.5" customHeight="1" spans="1:12">
      <c r="A183" s="20" t="s">
        <v>528</v>
      </c>
      <c r="B183" s="20" t="s">
        <v>541</v>
      </c>
      <c r="C183" s="20" t="s">
        <v>542</v>
      </c>
      <c r="D183" s="21" t="s">
        <v>543</v>
      </c>
      <c r="E183" s="22">
        <v>2.27</v>
      </c>
      <c r="F183" s="22">
        <v>2.27</v>
      </c>
      <c r="G183" s="67">
        <f t="shared" si="3"/>
        <v>0</v>
      </c>
      <c r="H183" s="68" t="s">
        <v>502</v>
      </c>
      <c r="I183" s="69">
        <v>439</v>
      </c>
      <c r="J183" s="69" t="s">
        <v>33</v>
      </c>
      <c r="L183" s="54"/>
    </row>
    <row r="184" s="37" customFormat="1" ht="22.5" customHeight="1" spans="1:10">
      <c r="A184" s="20" t="s">
        <v>528</v>
      </c>
      <c r="B184" s="20" t="s">
        <v>541</v>
      </c>
      <c r="C184" s="20" t="s">
        <v>544</v>
      </c>
      <c r="D184" s="21" t="s">
        <v>545</v>
      </c>
      <c r="E184" s="22">
        <v>9.89</v>
      </c>
      <c r="F184" s="22">
        <v>9.89</v>
      </c>
      <c r="G184" s="67">
        <f t="shared" si="3"/>
        <v>0</v>
      </c>
      <c r="H184" s="68" t="s">
        <v>502</v>
      </c>
      <c r="I184" s="69">
        <v>439</v>
      </c>
      <c r="J184" s="69" t="s">
        <v>33</v>
      </c>
    </row>
    <row r="185" s="37" customFormat="1" ht="22.5" customHeight="1" spans="1:12">
      <c r="A185" s="20" t="s">
        <v>528</v>
      </c>
      <c r="B185" s="20" t="s">
        <v>546</v>
      </c>
      <c r="C185" s="20" t="s">
        <v>547</v>
      </c>
      <c r="D185" s="21" t="s">
        <v>548</v>
      </c>
      <c r="E185" s="22">
        <v>117.14</v>
      </c>
      <c r="F185" s="22">
        <v>117.14</v>
      </c>
      <c r="G185" s="67">
        <f t="shared" si="3"/>
        <v>0</v>
      </c>
      <c r="H185" s="68" t="s">
        <v>508</v>
      </c>
      <c r="I185" s="69">
        <v>673</v>
      </c>
      <c r="J185" s="69" t="s">
        <v>517</v>
      </c>
      <c r="L185" s="54"/>
    </row>
    <row r="186" s="37" customFormat="1" ht="22.5" customHeight="1" spans="1:10">
      <c r="A186" s="20" t="s">
        <v>528</v>
      </c>
      <c r="B186" s="20" t="s">
        <v>514</v>
      </c>
      <c r="C186" s="20" t="s">
        <v>549</v>
      </c>
      <c r="D186" s="21" t="s">
        <v>550</v>
      </c>
      <c r="E186" s="22">
        <v>5.28</v>
      </c>
      <c r="F186" s="22">
        <v>5.28</v>
      </c>
      <c r="G186" s="67">
        <f t="shared" si="3"/>
        <v>0</v>
      </c>
      <c r="H186" s="68" t="s">
        <v>508</v>
      </c>
      <c r="I186" s="69">
        <v>657</v>
      </c>
      <c r="J186" s="69" t="s">
        <v>551</v>
      </c>
    </row>
    <row r="187" s="37" customFormat="1" ht="25" customHeight="1" spans="1:10">
      <c r="A187" s="20" t="s">
        <v>528</v>
      </c>
      <c r="B187" s="20" t="s">
        <v>552</v>
      </c>
      <c r="C187" s="20" t="s">
        <v>553</v>
      </c>
      <c r="D187" s="21" t="s">
        <v>554</v>
      </c>
      <c r="E187" s="22">
        <v>6.2</v>
      </c>
      <c r="F187" s="69">
        <v>6.2</v>
      </c>
      <c r="G187" s="67">
        <f t="shared" si="3"/>
        <v>0</v>
      </c>
      <c r="H187" s="69" t="s">
        <v>508</v>
      </c>
      <c r="I187" s="69">
        <v>842</v>
      </c>
      <c r="J187" s="69" t="s">
        <v>555</v>
      </c>
    </row>
    <row r="188" s="37" customFormat="1" ht="25" customHeight="1" spans="1:10">
      <c r="A188" s="20" t="s">
        <v>528</v>
      </c>
      <c r="B188" s="20" t="s">
        <v>164</v>
      </c>
      <c r="C188" s="20" t="s">
        <v>556</v>
      </c>
      <c r="D188" s="21" t="s">
        <v>557</v>
      </c>
      <c r="E188" s="22">
        <v>58.91</v>
      </c>
      <c r="F188" s="69">
        <v>58.91</v>
      </c>
      <c r="G188" s="67">
        <f t="shared" si="3"/>
        <v>0</v>
      </c>
      <c r="H188" s="69" t="s">
        <v>508</v>
      </c>
      <c r="I188" s="69">
        <v>1260</v>
      </c>
      <c r="J188" s="69" t="s">
        <v>286</v>
      </c>
    </row>
    <row r="189" s="37" customFormat="1" ht="22.5" customHeight="1" spans="1:12">
      <c r="A189" s="20" t="s">
        <v>558</v>
      </c>
      <c r="B189" s="20" t="s">
        <v>534</v>
      </c>
      <c r="C189" s="20" t="s">
        <v>535</v>
      </c>
      <c r="D189" s="21" t="s">
        <v>536</v>
      </c>
      <c r="E189" s="22">
        <v>12</v>
      </c>
      <c r="F189" s="22">
        <v>12</v>
      </c>
      <c r="G189" s="67">
        <f t="shared" si="3"/>
        <v>0</v>
      </c>
      <c r="H189" s="68" t="s">
        <v>502</v>
      </c>
      <c r="I189" s="69">
        <v>504</v>
      </c>
      <c r="J189" s="69" t="s">
        <v>503</v>
      </c>
      <c r="L189" s="54"/>
    </row>
    <row r="190" s="38" customFormat="1" ht="22.5" customHeight="1" spans="1:12">
      <c r="A190" s="20" t="s">
        <v>558</v>
      </c>
      <c r="B190" s="20" t="s">
        <v>537</v>
      </c>
      <c r="C190" s="20" t="s">
        <v>559</v>
      </c>
      <c r="D190" s="21" t="s">
        <v>560</v>
      </c>
      <c r="E190" s="22">
        <v>30</v>
      </c>
      <c r="F190" s="22">
        <v>30</v>
      </c>
      <c r="G190" s="67">
        <f t="shared" si="3"/>
        <v>0</v>
      </c>
      <c r="H190" s="71" t="s">
        <v>508</v>
      </c>
      <c r="I190" s="73">
        <v>677</v>
      </c>
      <c r="J190" s="73" t="s">
        <v>561</v>
      </c>
      <c r="K190" s="37"/>
      <c r="L190" s="95"/>
    </row>
    <row r="191" s="37" customFormat="1" ht="22.5" customHeight="1" spans="1:10">
      <c r="A191" s="20" t="s">
        <v>558</v>
      </c>
      <c r="B191" s="20" t="s">
        <v>552</v>
      </c>
      <c r="C191" s="20" t="s">
        <v>562</v>
      </c>
      <c r="D191" s="21" t="s">
        <v>560</v>
      </c>
      <c r="E191" s="22">
        <v>20</v>
      </c>
      <c r="F191" s="79">
        <v>20</v>
      </c>
      <c r="G191" s="67">
        <f t="shared" si="3"/>
        <v>0</v>
      </c>
      <c r="H191" s="69" t="s">
        <v>508</v>
      </c>
      <c r="I191" s="69">
        <v>839</v>
      </c>
      <c r="J191" s="69" t="s">
        <v>555</v>
      </c>
    </row>
    <row r="192" s="37" customFormat="1" ht="22.5" customHeight="1" spans="1:12">
      <c r="A192" s="20" t="s">
        <v>563</v>
      </c>
      <c r="B192" s="20" t="s">
        <v>456</v>
      </c>
      <c r="C192" s="20" t="s">
        <v>564</v>
      </c>
      <c r="D192" s="21" t="s">
        <v>565</v>
      </c>
      <c r="E192" s="22">
        <v>25.3</v>
      </c>
      <c r="F192" s="70">
        <v>25.3</v>
      </c>
      <c r="G192" s="67">
        <f t="shared" si="3"/>
        <v>0</v>
      </c>
      <c r="H192" s="68" t="s">
        <v>119</v>
      </c>
      <c r="I192" s="69">
        <v>1067</v>
      </c>
      <c r="J192" s="69" t="s">
        <v>396</v>
      </c>
      <c r="L192" s="54"/>
    </row>
    <row r="193" s="38" customFormat="1" ht="22.5" customHeight="1" spans="1:12">
      <c r="A193" s="20" t="s">
        <v>563</v>
      </c>
      <c r="B193" s="20" t="s">
        <v>524</v>
      </c>
      <c r="C193" s="20" t="s">
        <v>566</v>
      </c>
      <c r="D193" s="21" t="s">
        <v>567</v>
      </c>
      <c r="E193" s="22">
        <v>81.85</v>
      </c>
      <c r="F193" s="22">
        <v>81.85</v>
      </c>
      <c r="G193" s="67">
        <f t="shared" si="3"/>
        <v>0</v>
      </c>
      <c r="H193" s="71" t="s">
        <v>502</v>
      </c>
      <c r="I193" s="73">
        <v>506</v>
      </c>
      <c r="J193" s="73" t="s">
        <v>503</v>
      </c>
      <c r="L193" s="95"/>
    </row>
    <row r="194" s="37" customFormat="1" ht="22.5" customHeight="1" spans="1:10">
      <c r="A194" s="20" t="s">
        <v>563</v>
      </c>
      <c r="B194" s="20" t="s">
        <v>568</v>
      </c>
      <c r="C194" s="20" t="s">
        <v>538</v>
      </c>
      <c r="D194" s="21" t="s">
        <v>539</v>
      </c>
      <c r="E194" s="22">
        <v>14.76</v>
      </c>
      <c r="F194" s="22">
        <v>14.76</v>
      </c>
      <c r="G194" s="67">
        <f t="shared" si="3"/>
        <v>0</v>
      </c>
      <c r="H194" s="68" t="s">
        <v>508</v>
      </c>
      <c r="I194" s="69">
        <v>663</v>
      </c>
      <c r="J194" s="69" t="s">
        <v>540</v>
      </c>
    </row>
    <row r="195" s="37" customFormat="1" ht="22.5" customHeight="1" spans="1:12">
      <c r="A195" s="20" t="s">
        <v>563</v>
      </c>
      <c r="B195" s="20" t="s">
        <v>569</v>
      </c>
      <c r="C195" s="20" t="s">
        <v>570</v>
      </c>
      <c r="D195" s="21" t="s">
        <v>571</v>
      </c>
      <c r="E195" s="22">
        <v>2.4</v>
      </c>
      <c r="F195" s="22">
        <v>2.4</v>
      </c>
      <c r="G195" s="67">
        <f t="shared" ref="G195:G258" si="4">E195-F195</f>
        <v>0</v>
      </c>
      <c r="H195" s="68" t="s">
        <v>508</v>
      </c>
      <c r="I195" s="69">
        <v>660</v>
      </c>
      <c r="J195" s="69" t="s">
        <v>551</v>
      </c>
      <c r="L195" s="54"/>
    </row>
    <row r="196" s="37" customFormat="1" ht="27" customHeight="1" spans="1:12">
      <c r="A196" s="20" t="s">
        <v>563</v>
      </c>
      <c r="B196" s="20" t="s">
        <v>569</v>
      </c>
      <c r="C196" s="20" t="s">
        <v>572</v>
      </c>
      <c r="D196" s="21" t="s">
        <v>573</v>
      </c>
      <c r="E196" s="22">
        <v>3.97</v>
      </c>
      <c r="F196" s="22">
        <v>3.97</v>
      </c>
      <c r="G196" s="67">
        <f t="shared" si="4"/>
        <v>0</v>
      </c>
      <c r="H196" s="68" t="s">
        <v>508</v>
      </c>
      <c r="I196" s="69">
        <v>656</v>
      </c>
      <c r="J196" s="69" t="s">
        <v>551</v>
      </c>
      <c r="L196" s="54"/>
    </row>
    <row r="197" s="37" customFormat="1" ht="22.5" customHeight="1" spans="1:12">
      <c r="A197" s="20" t="s">
        <v>563</v>
      </c>
      <c r="B197" s="20" t="s">
        <v>569</v>
      </c>
      <c r="C197" s="20" t="s">
        <v>574</v>
      </c>
      <c r="D197" s="21" t="s">
        <v>575</v>
      </c>
      <c r="E197" s="22">
        <v>3</v>
      </c>
      <c r="F197" s="22">
        <v>3</v>
      </c>
      <c r="G197" s="67">
        <f t="shared" si="4"/>
        <v>0</v>
      </c>
      <c r="H197" s="68" t="s">
        <v>508</v>
      </c>
      <c r="I197" s="69">
        <v>658</v>
      </c>
      <c r="J197" s="69" t="s">
        <v>551</v>
      </c>
      <c r="L197" s="54"/>
    </row>
    <row r="198" s="37" customFormat="1" ht="22.5" customHeight="1" spans="1:10">
      <c r="A198" s="20" t="s">
        <v>563</v>
      </c>
      <c r="B198" s="20" t="s">
        <v>384</v>
      </c>
      <c r="C198" s="20" t="s">
        <v>576</v>
      </c>
      <c r="D198" s="21" t="s">
        <v>577</v>
      </c>
      <c r="E198" s="22">
        <v>3.38</v>
      </c>
      <c r="F198" s="69">
        <v>3.38</v>
      </c>
      <c r="G198" s="67">
        <f t="shared" si="4"/>
        <v>0</v>
      </c>
      <c r="H198" s="68" t="s">
        <v>508</v>
      </c>
      <c r="I198" s="69">
        <v>1163</v>
      </c>
      <c r="J198" s="69" t="s">
        <v>578</v>
      </c>
    </row>
    <row r="199" s="37" customFormat="1" ht="22.5" customHeight="1" spans="1:10">
      <c r="A199" s="20" t="s">
        <v>563</v>
      </c>
      <c r="B199" s="20" t="s">
        <v>579</v>
      </c>
      <c r="C199" s="20" t="s">
        <v>580</v>
      </c>
      <c r="D199" s="21" t="s">
        <v>581</v>
      </c>
      <c r="E199" s="22">
        <v>40.24</v>
      </c>
      <c r="F199" s="69">
        <v>40.24</v>
      </c>
      <c r="G199" s="67">
        <f t="shared" si="4"/>
        <v>0</v>
      </c>
      <c r="H199" s="69" t="s">
        <v>508</v>
      </c>
      <c r="I199" s="69">
        <v>840</v>
      </c>
      <c r="J199" s="69" t="s">
        <v>555</v>
      </c>
    </row>
    <row r="200" s="37" customFormat="1" ht="22.5" customHeight="1" spans="1:10">
      <c r="A200" s="20" t="s">
        <v>563</v>
      </c>
      <c r="B200" s="20" t="s">
        <v>97</v>
      </c>
      <c r="C200" s="20" t="s">
        <v>582</v>
      </c>
      <c r="D200" s="21" t="s">
        <v>583</v>
      </c>
      <c r="E200" s="22">
        <v>27.32</v>
      </c>
      <c r="F200" s="69">
        <v>27.32</v>
      </c>
      <c r="G200" s="67">
        <f t="shared" si="4"/>
        <v>0</v>
      </c>
      <c r="H200" s="69" t="s">
        <v>508</v>
      </c>
      <c r="I200" s="69">
        <v>1271</v>
      </c>
      <c r="J200" s="69" t="s">
        <v>101</v>
      </c>
    </row>
    <row r="201" s="37" customFormat="1" ht="22.5" customHeight="1" spans="1:10">
      <c r="A201" s="20" t="s">
        <v>563</v>
      </c>
      <c r="B201" s="20" t="s">
        <v>97</v>
      </c>
      <c r="C201" s="20" t="s">
        <v>584</v>
      </c>
      <c r="D201" s="21" t="s">
        <v>585</v>
      </c>
      <c r="E201" s="22">
        <v>9.2</v>
      </c>
      <c r="F201" s="69">
        <v>9.2</v>
      </c>
      <c r="G201" s="67">
        <f t="shared" si="4"/>
        <v>0</v>
      </c>
      <c r="H201" s="69" t="s">
        <v>487</v>
      </c>
      <c r="I201" s="69">
        <v>1215</v>
      </c>
      <c r="J201" s="69" t="s">
        <v>410</v>
      </c>
    </row>
    <row r="202" s="37" customFormat="1" ht="25" customHeight="1" spans="1:10">
      <c r="A202" s="20" t="s">
        <v>586</v>
      </c>
      <c r="B202" s="20" t="s">
        <v>180</v>
      </c>
      <c r="C202" s="20" t="s">
        <v>587</v>
      </c>
      <c r="D202" s="21" t="s">
        <v>588</v>
      </c>
      <c r="E202" s="22">
        <v>6.36</v>
      </c>
      <c r="F202" s="22">
        <v>6.36</v>
      </c>
      <c r="G202" s="67">
        <f t="shared" si="4"/>
        <v>0</v>
      </c>
      <c r="H202" s="68" t="s">
        <v>508</v>
      </c>
      <c r="I202" s="69">
        <v>659</v>
      </c>
      <c r="J202" s="69" t="s">
        <v>551</v>
      </c>
    </row>
    <row r="203" s="38" customFormat="1" ht="22.5" customHeight="1" spans="1:12">
      <c r="A203" s="20" t="s">
        <v>586</v>
      </c>
      <c r="B203" s="20" t="s">
        <v>541</v>
      </c>
      <c r="C203" s="20" t="s">
        <v>589</v>
      </c>
      <c r="D203" s="21" t="s">
        <v>590</v>
      </c>
      <c r="E203" s="22">
        <v>19.53</v>
      </c>
      <c r="F203" s="22">
        <v>19.53</v>
      </c>
      <c r="G203" s="67">
        <f t="shared" si="4"/>
        <v>0</v>
      </c>
      <c r="H203" s="71" t="s">
        <v>508</v>
      </c>
      <c r="I203" s="73">
        <v>672</v>
      </c>
      <c r="J203" s="73" t="s">
        <v>517</v>
      </c>
      <c r="L203" s="95"/>
    </row>
    <row r="204" s="38" customFormat="1" ht="22.5" customHeight="1" spans="1:12">
      <c r="A204" s="20" t="s">
        <v>586</v>
      </c>
      <c r="B204" s="20" t="s">
        <v>97</v>
      </c>
      <c r="C204" s="20" t="s">
        <v>582</v>
      </c>
      <c r="D204" s="21" t="s">
        <v>583</v>
      </c>
      <c r="E204" s="22">
        <v>10.35</v>
      </c>
      <c r="F204" s="22">
        <v>10.35</v>
      </c>
      <c r="G204" s="67">
        <f t="shared" si="4"/>
        <v>0</v>
      </c>
      <c r="H204" s="71" t="s">
        <v>487</v>
      </c>
      <c r="I204" s="73">
        <v>1272</v>
      </c>
      <c r="J204" s="73" t="s">
        <v>101</v>
      </c>
      <c r="L204" s="95"/>
    </row>
    <row r="205" s="41" customFormat="1" ht="22.5" customHeight="1" spans="1:10">
      <c r="A205" s="20" t="s">
        <v>586</v>
      </c>
      <c r="B205" s="20" t="s">
        <v>80</v>
      </c>
      <c r="C205" s="20" t="s">
        <v>591</v>
      </c>
      <c r="D205" s="21" t="s">
        <v>583</v>
      </c>
      <c r="E205" s="22">
        <v>12.5</v>
      </c>
      <c r="F205" s="69">
        <v>12.5</v>
      </c>
      <c r="G205" s="67">
        <f t="shared" si="4"/>
        <v>0</v>
      </c>
      <c r="H205" s="69" t="s">
        <v>508</v>
      </c>
      <c r="I205" s="69">
        <v>1329</v>
      </c>
      <c r="J205" s="69" t="s">
        <v>101</v>
      </c>
    </row>
    <row r="206" s="37" customFormat="1" ht="22.5" customHeight="1" spans="1:12">
      <c r="A206" s="20" t="s">
        <v>592</v>
      </c>
      <c r="B206" s="20" t="s">
        <v>593</v>
      </c>
      <c r="C206" s="20" t="s">
        <v>594</v>
      </c>
      <c r="D206" s="21" t="s">
        <v>595</v>
      </c>
      <c r="E206" s="22">
        <v>1.21</v>
      </c>
      <c r="F206" s="22">
        <v>1.21</v>
      </c>
      <c r="G206" s="67">
        <f t="shared" si="4"/>
        <v>0</v>
      </c>
      <c r="H206" s="68" t="s">
        <v>596</v>
      </c>
      <c r="I206" s="69">
        <v>557</v>
      </c>
      <c r="J206" s="69" t="s">
        <v>210</v>
      </c>
      <c r="L206" s="54"/>
    </row>
    <row r="207" s="37" customFormat="1" ht="22.5" customHeight="1" spans="1:10">
      <c r="A207" s="20" t="s">
        <v>592</v>
      </c>
      <c r="B207" s="20" t="s">
        <v>453</v>
      </c>
      <c r="C207" s="20" t="s">
        <v>597</v>
      </c>
      <c r="D207" s="21" t="s">
        <v>598</v>
      </c>
      <c r="E207" s="22">
        <v>10</v>
      </c>
      <c r="F207" s="22">
        <v>10</v>
      </c>
      <c r="G207" s="67">
        <f t="shared" si="4"/>
        <v>0</v>
      </c>
      <c r="H207" s="69" t="s">
        <v>596</v>
      </c>
      <c r="I207" s="69">
        <v>728</v>
      </c>
      <c r="J207" s="69" t="s">
        <v>599</v>
      </c>
    </row>
    <row r="208" s="37" customFormat="1" ht="22.5" customHeight="1" spans="1:10">
      <c r="A208" s="25" t="s">
        <v>600</v>
      </c>
      <c r="B208" s="20" t="s">
        <v>473</v>
      </c>
      <c r="C208" s="20" t="s">
        <v>601</v>
      </c>
      <c r="D208" s="21" t="s">
        <v>602</v>
      </c>
      <c r="E208" s="22">
        <v>13.6</v>
      </c>
      <c r="F208" s="22">
        <v>13.6</v>
      </c>
      <c r="G208" s="67">
        <f t="shared" si="4"/>
        <v>0</v>
      </c>
      <c r="H208" s="69" t="s">
        <v>119</v>
      </c>
      <c r="I208" s="69">
        <v>962</v>
      </c>
      <c r="J208" s="69" t="s">
        <v>368</v>
      </c>
    </row>
    <row r="209" s="37" customFormat="1" ht="22.5" customHeight="1" spans="1:10">
      <c r="A209" s="25" t="s">
        <v>600</v>
      </c>
      <c r="B209" s="20" t="s">
        <v>603</v>
      </c>
      <c r="C209" s="20" t="s">
        <v>604</v>
      </c>
      <c r="D209" s="21" t="s">
        <v>605</v>
      </c>
      <c r="E209" s="22">
        <v>35.83</v>
      </c>
      <c r="F209" s="69">
        <v>35.83</v>
      </c>
      <c r="G209" s="67">
        <f t="shared" si="4"/>
        <v>0</v>
      </c>
      <c r="H209" s="69" t="s">
        <v>119</v>
      </c>
      <c r="I209" s="69">
        <v>1062</v>
      </c>
      <c r="J209" s="69" t="s">
        <v>396</v>
      </c>
    </row>
    <row r="210" s="37" customFormat="1" ht="22.5" customHeight="1" spans="1:10">
      <c r="A210" s="20" t="s">
        <v>600</v>
      </c>
      <c r="B210" s="20" t="s">
        <v>606</v>
      </c>
      <c r="C210" s="20" t="s">
        <v>607</v>
      </c>
      <c r="D210" s="21" t="s">
        <v>608</v>
      </c>
      <c r="E210" s="22">
        <v>108</v>
      </c>
      <c r="F210" s="69">
        <v>108</v>
      </c>
      <c r="G210" s="67">
        <f t="shared" si="4"/>
        <v>0</v>
      </c>
      <c r="H210" s="69" t="s">
        <v>409</v>
      </c>
      <c r="I210" s="69">
        <v>1229</v>
      </c>
      <c r="J210" s="69" t="s">
        <v>410</v>
      </c>
    </row>
    <row r="211" s="38" customFormat="1" ht="22.5" customHeight="1" spans="1:12">
      <c r="A211" s="20" t="s">
        <v>609</v>
      </c>
      <c r="B211" s="20" t="s">
        <v>420</v>
      </c>
      <c r="C211" s="20" t="s">
        <v>421</v>
      </c>
      <c r="D211" s="21" t="s">
        <v>610</v>
      </c>
      <c r="E211" s="22">
        <v>27.3</v>
      </c>
      <c r="F211" s="22">
        <v>27.3</v>
      </c>
      <c r="G211" s="67">
        <f t="shared" si="4"/>
        <v>0</v>
      </c>
      <c r="H211" s="71" t="s">
        <v>415</v>
      </c>
      <c r="I211" s="73">
        <v>183</v>
      </c>
      <c r="J211" s="69" t="s">
        <v>423</v>
      </c>
      <c r="K211" s="37"/>
      <c r="L211" s="95"/>
    </row>
    <row r="212" s="37" customFormat="1" ht="22.5" customHeight="1" spans="1:10">
      <c r="A212" s="20" t="s">
        <v>609</v>
      </c>
      <c r="B212" s="20" t="s">
        <v>424</v>
      </c>
      <c r="C212" s="20" t="s">
        <v>425</v>
      </c>
      <c r="D212" s="21" t="s">
        <v>426</v>
      </c>
      <c r="E212" s="22">
        <v>4.3</v>
      </c>
      <c r="F212" s="22">
        <v>4.3</v>
      </c>
      <c r="G212" s="67">
        <f t="shared" si="4"/>
        <v>0</v>
      </c>
      <c r="H212" s="69" t="s">
        <v>415</v>
      </c>
      <c r="I212" s="69">
        <v>818</v>
      </c>
      <c r="J212" s="69" t="s">
        <v>427</v>
      </c>
    </row>
    <row r="213" s="37" customFormat="1" ht="22.5" customHeight="1" spans="1:10">
      <c r="A213" s="25" t="s">
        <v>611</v>
      </c>
      <c r="B213" s="20" t="s">
        <v>603</v>
      </c>
      <c r="C213" s="20" t="s">
        <v>612</v>
      </c>
      <c r="D213" s="21" t="s">
        <v>613</v>
      </c>
      <c r="E213" s="22">
        <v>170</v>
      </c>
      <c r="F213" s="69">
        <v>170</v>
      </c>
      <c r="G213" s="67">
        <f t="shared" si="4"/>
        <v>0</v>
      </c>
      <c r="H213" s="69" t="s">
        <v>508</v>
      </c>
      <c r="I213" s="69">
        <v>1261</v>
      </c>
      <c r="J213" s="69" t="s">
        <v>286</v>
      </c>
    </row>
    <row r="214" s="37" customFormat="1" ht="22.5" customHeight="1" spans="1:10">
      <c r="A214" s="25" t="s">
        <v>611</v>
      </c>
      <c r="B214" s="20" t="s">
        <v>603</v>
      </c>
      <c r="C214" s="20" t="s">
        <v>614</v>
      </c>
      <c r="D214" s="21" t="s">
        <v>615</v>
      </c>
      <c r="E214" s="22">
        <v>3</v>
      </c>
      <c r="F214" s="69">
        <v>3</v>
      </c>
      <c r="G214" s="67">
        <f t="shared" si="4"/>
        <v>0</v>
      </c>
      <c r="H214" s="69" t="s">
        <v>508</v>
      </c>
      <c r="I214" s="69">
        <v>1162</v>
      </c>
      <c r="J214" s="69" t="s">
        <v>578</v>
      </c>
    </row>
    <row r="215" s="37" customFormat="1" ht="22.5" customHeight="1" spans="1:10">
      <c r="A215" s="25" t="s">
        <v>611</v>
      </c>
      <c r="B215" s="20" t="s">
        <v>38</v>
      </c>
      <c r="C215" s="20" t="s">
        <v>616</v>
      </c>
      <c r="D215" s="21" t="s">
        <v>617</v>
      </c>
      <c r="E215" s="22">
        <v>20</v>
      </c>
      <c r="F215" s="69"/>
      <c r="G215" s="67">
        <f t="shared" si="4"/>
        <v>20</v>
      </c>
      <c r="H215" s="69"/>
      <c r="I215" s="69"/>
      <c r="J215" s="69"/>
    </row>
    <row r="216" s="37" customFormat="1" ht="22.5" customHeight="1" spans="1:10">
      <c r="A216" s="20" t="s">
        <v>611</v>
      </c>
      <c r="B216" s="20" t="s">
        <v>505</v>
      </c>
      <c r="C216" s="20" t="s">
        <v>618</v>
      </c>
      <c r="D216" s="21" t="s">
        <v>619</v>
      </c>
      <c r="E216" s="22">
        <v>5</v>
      </c>
      <c r="F216" s="69">
        <v>5</v>
      </c>
      <c r="G216" s="67">
        <f t="shared" si="4"/>
        <v>0</v>
      </c>
      <c r="H216" s="69" t="s">
        <v>508</v>
      </c>
      <c r="I216" s="69">
        <v>1264</v>
      </c>
      <c r="J216" s="69" t="s">
        <v>286</v>
      </c>
    </row>
    <row r="217" s="37" customFormat="1" ht="22.5" customHeight="1" spans="1:10">
      <c r="A217" s="20" t="s">
        <v>611</v>
      </c>
      <c r="B217" s="20" t="s">
        <v>514</v>
      </c>
      <c r="C217" s="20" t="s">
        <v>620</v>
      </c>
      <c r="D217" s="21" t="s">
        <v>621</v>
      </c>
      <c r="E217" s="22">
        <v>1200</v>
      </c>
      <c r="F217" s="22">
        <v>1200</v>
      </c>
      <c r="G217" s="67">
        <f t="shared" si="4"/>
        <v>0</v>
      </c>
      <c r="H217" s="68" t="s">
        <v>622</v>
      </c>
      <c r="I217" s="69">
        <v>519</v>
      </c>
      <c r="J217" s="69" t="s">
        <v>623</v>
      </c>
    </row>
    <row r="218" s="37" customFormat="1" ht="25" customHeight="1" spans="1:10">
      <c r="A218" s="21" t="s">
        <v>624</v>
      </c>
      <c r="B218" s="20"/>
      <c r="C218" s="20"/>
      <c r="D218" s="21"/>
      <c r="E218" s="22">
        <f>SUM(E219:E233)</f>
        <v>4123.13</v>
      </c>
      <c r="F218" s="22">
        <f>SUM(F219:F233)</f>
        <v>4123.13</v>
      </c>
      <c r="G218" s="67">
        <f t="shared" si="4"/>
        <v>0</v>
      </c>
      <c r="H218" s="68"/>
      <c r="I218" s="69"/>
      <c r="J218" s="69"/>
    </row>
    <row r="219" s="37" customFormat="1" ht="26" customHeight="1" spans="1:10">
      <c r="A219" s="20" t="s">
        <v>625</v>
      </c>
      <c r="B219" s="20" t="s">
        <v>626</v>
      </c>
      <c r="C219" s="20" t="s">
        <v>627</v>
      </c>
      <c r="D219" s="21" t="s">
        <v>628</v>
      </c>
      <c r="E219" s="22">
        <v>172</v>
      </c>
      <c r="F219" s="69">
        <v>172</v>
      </c>
      <c r="G219" s="67">
        <f t="shared" si="4"/>
        <v>0</v>
      </c>
      <c r="H219" s="68" t="s">
        <v>629</v>
      </c>
      <c r="I219" s="69">
        <v>949</v>
      </c>
      <c r="J219" s="69" t="s">
        <v>368</v>
      </c>
    </row>
    <row r="220" s="37" customFormat="1" ht="22.5" customHeight="1" spans="1:10">
      <c r="A220" s="25" t="s">
        <v>625</v>
      </c>
      <c r="B220" s="20" t="s">
        <v>603</v>
      </c>
      <c r="C220" s="20" t="s">
        <v>630</v>
      </c>
      <c r="D220" s="21" t="s">
        <v>631</v>
      </c>
      <c r="E220" s="22">
        <v>100</v>
      </c>
      <c r="F220" s="69">
        <v>100</v>
      </c>
      <c r="G220" s="67">
        <f t="shared" si="4"/>
        <v>0</v>
      </c>
      <c r="H220" s="69" t="s">
        <v>629</v>
      </c>
      <c r="I220" s="69">
        <v>1048</v>
      </c>
      <c r="J220" s="69" t="s">
        <v>632</v>
      </c>
    </row>
    <row r="221" s="37" customFormat="1" ht="22.5" customHeight="1" spans="1:10">
      <c r="A221" s="25" t="s">
        <v>625</v>
      </c>
      <c r="B221" s="20" t="s">
        <v>38</v>
      </c>
      <c r="C221" s="20" t="s">
        <v>633</v>
      </c>
      <c r="D221" s="21" t="s">
        <v>634</v>
      </c>
      <c r="E221" s="22">
        <v>215</v>
      </c>
      <c r="F221" s="22">
        <v>215</v>
      </c>
      <c r="G221" s="67">
        <f t="shared" si="4"/>
        <v>0</v>
      </c>
      <c r="H221" s="69" t="s">
        <v>622</v>
      </c>
      <c r="I221" s="69">
        <v>1311</v>
      </c>
      <c r="J221" s="69" t="s">
        <v>101</v>
      </c>
    </row>
    <row r="222" s="37" customFormat="1" ht="22.5" customHeight="1" spans="1:10">
      <c r="A222" s="20" t="s">
        <v>625</v>
      </c>
      <c r="B222" s="20" t="s">
        <v>184</v>
      </c>
      <c r="C222" s="20" t="s">
        <v>635</v>
      </c>
      <c r="D222" s="21" t="s">
        <v>636</v>
      </c>
      <c r="E222" s="22">
        <v>40</v>
      </c>
      <c r="F222" s="22">
        <v>40</v>
      </c>
      <c r="G222" s="67">
        <f t="shared" si="4"/>
        <v>0</v>
      </c>
      <c r="H222" s="69" t="s">
        <v>622</v>
      </c>
      <c r="I222" s="69">
        <v>1311</v>
      </c>
      <c r="J222" s="69" t="s">
        <v>101</v>
      </c>
    </row>
    <row r="223" s="37" customFormat="1" ht="22.5" customHeight="1" spans="1:10">
      <c r="A223" s="20" t="s">
        <v>625</v>
      </c>
      <c r="B223" s="20" t="s">
        <v>38</v>
      </c>
      <c r="C223" s="20" t="s">
        <v>637</v>
      </c>
      <c r="D223" s="21" t="s">
        <v>638</v>
      </c>
      <c r="E223" s="22">
        <v>2000</v>
      </c>
      <c r="F223" s="22">
        <v>2000</v>
      </c>
      <c r="G223" s="67">
        <f t="shared" si="4"/>
        <v>0</v>
      </c>
      <c r="H223" s="69" t="s">
        <v>622</v>
      </c>
      <c r="I223" s="69">
        <v>1333</v>
      </c>
      <c r="J223" s="69" t="s">
        <v>101</v>
      </c>
    </row>
    <row r="224" s="37" customFormat="1" ht="27" customHeight="1" spans="1:10">
      <c r="A224" s="20" t="s">
        <v>639</v>
      </c>
      <c r="B224" s="20" t="s">
        <v>626</v>
      </c>
      <c r="C224" s="20" t="s">
        <v>640</v>
      </c>
      <c r="D224" s="21" t="s">
        <v>641</v>
      </c>
      <c r="E224" s="22">
        <v>200</v>
      </c>
      <c r="F224" s="22">
        <v>200</v>
      </c>
      <c r="G224" s="67">
        <f t="shared" si="4"/>
        <v>0</v>
      </c>
      <c r="H224" s="68" t="s">
        <v>622</v>
      </c>
      <c r="I224" s="69">
        <v>631</v>
      </c>
      <c r="J224" s="69" t="s">
        <v>642</v>
      </c>
    </row>
    <row r="225" s="37" customFormat="1" ht="26" customHeight="1" spans="1:10">
      <c r="A225" s="20" t="s">
        <v>639</v>
      </c>
      <c r="B225" s="20" t="s">
        <v>643</v>
      </c>
      <c r="C225" s="20" t="s">
        <v>644</v>
      </c>
      <c r="D225" s="21" t="s">
        <v>645</v>
      </c>
      <c r="E225" s="22">
        <v>590</v>
      </c>
      <c r="F225" s="22">
        <v>590</v>
      </c>
      <c r="G225" s="67">
        <f t="shared" si="4"/>
        <v>0</v>
      </c>
      <c r="H225" s="68" t="s">
        <v>622</v>
      </c>
      <c r="I225" s="69">
        <v>668</v>
      </c>
      <c r="J225" s="69" t="s">
        <v>646</v>
      </c>
    </row>
    <row r="226" s="38" customFormat="1" ht="25" customHeight="1" spans="1:12">
      <c r="A226" s="20" t="s">
        <v>647</v>
      </c>
      <c r="B226" s="20" t="s">
        <v>648</v>
      </c>
      <c r="C226" s="20" t="s">
        <v>649</v>
      </c>
      <c r="D226" s="21" t="s">
        <v>650</v>
      </c>
      <c r="E226" s="22">
        <v>250</v>
      </c>
      <c r="F226" s="22">
        <v>250</v>
      </c>
      <c r="G226" s="67">
        <f t="shared" si="4"/>
        <v>0</v>
      </c>
      <c r="H226" s="71" t="s">
        <v>651</v>
      </c>
      <c r="I226" s="73">
        <v>943</v>
      </c>
      <c r="J226" s="73" t="s">
        <v>227</v>
      </c>
      <c r="K226" s="37"/>
      <c r="L226" s="95"/>
    </row>
    <row r="227" s="37" customFormat="1" ht="22.5" customHeight="1" spans="1:12">
      <c r="A227" s="20" t="s">
        <v>652</v>
      </c>
      <c r="B227" s="20" t="s">
        <v>653</v>
      </c>
      <c r="C227" s="20" t="s">
        <v>654</v>
      </c>
      <c r="D227" s="21" t="s">
        <v>655</v>
      </c>
      <c r="E227" s="22">
        <v>78.13</v>
      </c>
      <c r="F227" s="22">
        <v>78.13</v>
      </c>
      <c r="G227" s="67">
        <f t="shared" si="4"/>
        <v>0</v>
      </c>
      <c r="H227" s="68" t="s">
        <v>656</v>
      </c>
      <c r="I227" s="69">
        <v>224</v>
      </c>
      <c r="J227" s="69" t="s">
        <v>657</v>
      </c>
      <c r="L227" s="54"/>
    </row>
    <row r="228" s="37" customFormat="1" ht="38" customHeight="1" spans="1:12">
      <c r="A228" s="20" t="s">
        <v>658</v>
      </c>
      <c r="B228" s="20" t="s">
        <v>289</v>
      </c>
      <c r="C228" s="20" t="s">
        <v>290</v>
      </c>
      <c r="D228" s="21" t="s">
        <v>659</v>
      </c>
      <c r="E228" s="22">
        <v>30</v>
      </c>
      <c r="F228" s="22">
        <v>30</v>
      </c>
      <c r="G228" s="67">
        <f t="shared" si="4"/>
        <v>0</v>
      </c>
      <c r="H228" s="68" t="s">
        <v>162</v>
      </c>
      <c r="I228" s="69">
        <v>936</v>
      </c>
      <c r="J228" s="69" t="s">
        <v>292</v>
      </c>
      <c r="L228" s="54"/>
    </row>
    <row r="229" s="37" customFormat="1" ht="50" customHeight="1" spans="1:12">
      <c r="A229" s="20" t="s">
        <v>658</v>
      </c>
      <c r="B229" s="20" t="s">
        <v>289</v>
      </c>
      <c r="C229" s="20" t="s">
        <v>290</v>
      </c>
      <c r="D229" s="21" t="s">
        <v>660</v>
      </c>
      <c r="E229" s="22">
        <v>25</v>
      </c>
      <c r="F229" s="22">
        <v>25</v>
      </c>
      <c r="G229" s="67">
        <f t="shared" si="4"/>
        <v>0</v>
      </c>
      <c r="H229" s="68" t="s">
        <v>162</v>
      </c>
      <c r="I229" s="69">
        <v>936</v>
      </c>
      <c r="J229" s="69" t="s">
        <v>292</v>
      </c>
      <c r="L229" s="54"/>
    </row>
    <row r="230" s="37" customFormat="1" ht="26" customHeight="1" spans="1:12">
      <c r="A230" s="20" t="s">
        <v>661</v>
      </c>
      <c r="B230" s="20" t="s">
        <v>524</v>
      </c>
      <c r="C230" s="20" t="s">
        <v>662</v>
      </c>
      <c r="D230" s="21" t="s">
        <v>663</v>
      </c>
      <c r="E230" s="22">
        <v>100</v>
      </c>
      <c r="F230" s="70">
        <v>100</v>
      </c>
      <c r="G230" s="67">
        <f t="shared" si="4"/>
        <v>0</v>
      </c>
      <c r="H230" s="68" t="s">
        <v>664</v>
      </c>
      <c r="I230" s="69">
        <v>843</v>
      </c>
      <c r="J230" s="69" t="s">
        <v>555</v>
      </c>
      <c r="L230" s="54"/>
    </row>
    <row r="231" s="37" customFormat="1" ht="22.5" customHeight="1" spans="1:10">
      <c r="A231" s="20" t="s">
        <v>661</v>
      </c>
      <c r="B231" s="20" t="s">
        <v>665</v>
      </c>
      <c r="C231" s="20" t="s">
        <v>666</v>
      </c>
      <c r="D231" s="21" t="s">
        <v>667</v>
      </c>
      <c r="E231" s="22">
        <v>110</v>
      </c>
      <c r="F231" s="79">
        <v>110</v>
      </c>
      <c r="G231" s="67">
        <f t="shared" si="4"/>
        <v>0</v>
      </c>
      <c r="H231" s="68" t="s">
        <v>664</v>
      </c>
      <c r="I231" s="69">
        <v>941</v>
      </c>
      <c r="J231" s="69" t="s">
        <v>292</v>
      </c>
    </row>
    <row r="232" s="37" customFormat="1" ht="22.5" customHeight="1" spans="1:10">
      <c r="A232" s="20" t="s">
        <v>668</v>
      </c>
      <c r="B232" s="20" t="s">
        <v>211</v>
      </c>
      <c r="C232" s="20" t="s">
        <v>669</v>
      </c>
      <c r="D232" s="21" t="s">
        <v>670</v>
      </c>
      <c r="E232" s="22">
        <v>208</v>
      </c>
      <c r="F232" s="79">
        <v>208</v>
      </c>
      <c r="G232" s="67">
        <f t="shared" si="4"/>
        <v>0</v>
      </c>
      <c r="H232" s="68" t="s">
        <v>409</v>
      </c>
      <c r="I232" s="69">
        <v>1216</v>
      </c>
      <c r="J232" s="69" t="s">
        <v>410</v>
      </c>
    </row>
    <row r="233" s="37" customFormat="1" ht="22.5" customHeight="1" spans="1:10">
      <c r="A233" s="20" t="s">
        <v>668</v>
      </c>
      <c r="B233" s="20" t="s">
        <v>541</v>
      </c>
      <c r="C233" s="20" t="s">
        <v>671</v>
      </c>
      <c r="D233" s="21" t="s">
        <v>672</v>
      </c>
      <c r="E233" s="22">
        <v>5</v>
      </c>
      <c r="F233" s="70">
        <v>5</v>
      </c>
      <c r="G233" s="67">
        <f t="shared" si="4"/>
        <v>0</v>
      </c>
      <c r="H233" s="68" t="s">
        <v>629</v>
      </c>
      <c r="I233" s="69">
        <v>1049</v>
      </c>
      <c r="J233" s="69" t="s">
        <v>632</v>
      </c>
    </row>
    <row r="234" s="37" customFormat="1" ht="26" customHeight="1" spans="1:10">
      <c r="A234" s="21" t="s">
        <v>673</v>
      </c>
      <c r="B234" s="20"/>
      <c r="C234" s="20"/>
      <c r="D234" s="21"/>
      <c r="E234" s="22">
        <f>SUM(E235:E242)</f>
        <v>359.5</v>
      </c>
      <c r="F234" s="22">
        <f>SUM(F235:F242)</f>
        <v>349.5</v>
      </c>
      <c r="G234" s="67">
        <f t="shared" si="4"/>
        <v>10</v>
      </c>
      <c r="H234" s="68"/>
      <c r="I234" s="69"/>
      <c r="J234" s="69"/>
    </row>
    <row r="235" s="37" customFormat="1" ht="22.5" customHeight="1" spans="1:10">
      <c r="A235" s="20" t="s">
        <v>674</v>
      </c>
      <c r="B235" s="20" t="s">
        <v>675</v>
      </c>
      <c r="C235" s="20" t="s">
        <v>676</v>
      </c>
      <c r="D235" s="21" t="s">
        <v>677</v>
      </c>
      <c r="E235" s="22">
        <v>30</v>
      </c>
      <c r="F235" s="22">
        <v>30</v>
      </c>
      <c r="G235" s="67">
        <f t="shared" si="4"/>
        <v>0</v>
      </c>
      <c r="H235" s="68" t="s">
        <v>622</v>
      </c>
      <c r="I235" s="69">
        <v>630</v>
      </c>
      <c r="J235" s="69" t="s">
        <v>642</v>
      </c>
    </row>
    <row r="236" s="37" customFormat="1" ht="22.5" customHeight="1" spans="1:10">
      <c r="A236" s="20" t="s">
        <v>674</v>
      </c>
      <c r="B236" s="20" t="s">
        <v>678</v>
      </c>
      <c r="C236" s="20" t="s">
        <v>679</v>
      </c>
      <c r="D236" s="21" t="s">
        <v>677</v>
      </c>
      <c r="E236" s="22">
        <v>30</v>
      </c>
      <c r="F236" s="22">
        <v>30</v>
      </c>
      <c r="G236" s="67">
        <f t="shared" si="4"/>
        <v>0</v>
      </c>
      <c r="H236" s="68" t="s">
        <v>622</v>
      </c>
      <c r="I236" s="69">
        <v>630</v>
      </c>
      <c r="J236" s="69" t="s">
        <v>642</v>
      </c>
    </row>
    <row r="237" s="38" customFormat="1" ht="22.5" customHeight="1" spans="1:10">
      <c r="A237" s="20" t="s">
        <v>674</v>
      </c>
      <c r="B237" s="20" t="s">
        <v>38</v>
      </c>
      <c r="C237" s="20" t="s">
        <v>680</v>
      </c>
      <c r="D237" s="21" t="s">
        <v>681</v>
      </c>
      <c r="E237" s="22">
        <v>5</v>
      </c>
      <c r="F237" s="22"/>
      <c r="G237" s="67">
        <f t="shared" si="4"/>
        <v>5</v>
      </c>
      <c r="H237" s="71"/>
      <c r="I237" s="73"/>
      <c r="J237" s="73"/>
    </row>
    <row r="238" s="37" customFormat="1" ht="22.5" customHeight="1" spans="1:10">
      <c r="A238" s="20" t="s">
        <v>682</v>
      </c>
      <c r="B238" s="20" t="s">
        <v>300</v>
      </c>
      <c r="C238" s="20" t="s">
        <v>683</v>
      </c>
      <c r="D238" s="21" t="s">
        <v>684</v>
      </c>
      <c r="E238" s="22">
        <v>5</v>
      </c>
      <c r="F238" s="22">
        <v>5</v>
      </c>
      <c r="G238" s="67">
        <f t="shared" si="4"/>
        <v>0</v>
      </c>
      <c r="H238" s="68" t="s">
        <v>629</v>
      </c>
      <c r="I238" s="69">
        <v>1050</v>
      </c>
      <c r="J238" s="69" t="s">
        <v>632</v>
      </c>
    </row>
    <row r="239" s="37" customFormat="1" ht="22.5" customHeight="1" spans="1:10">
      <c r="A239" s="25" t="s">
        <v>682</v>
      </c>
      <c r="B239" s="20" t="s">
        <v>38</v>
      </c>
      <c r="C239" s="20" t="s">
        <v>685</v>
      </c>
      <c r="D239" s="21" t="s">
        <v>686</v>
      </c>
      <c r="E239" s="22">
        <v>5</v>
      </c>
      <c r="F239" s="69"/>
      <c r="G239" s="67">
        <f t="shared" si="4"/>
        <v>5</v>
      </c>
      <c r="H239" s="69"/>
      <c r="I239" s="69"/>
      <c r="J239" s="69"/>
    </row>
    <row r="240" s="37" customFormat="1" ht="22.5" customHeight="1" spans="1:10">
      <c r="A240" s="20" t="s">
        <v>687</v>
      </c>
      <c r="B240" s="20" t="s">
        <v>148</v>
      </c>
      <c r="C240" s="20" t="s">
        <v>688</v>
      </c>
      <c r="D240" s="21" t="s">
        <v>689</v>
      </c>
      <c r="E240" s="22">
        <v>80</v>
      </c>
      <c r="F240" s="22">
        <v>80</v>
      </c>
      <c r="G240" s="67">
        <f t="shared" si="4"/>
        <v>0</v>
      </c>
      <c r="H240" s="68" t="s">
        <v>690</v>
      </c>
      <c r="I240" s="69">
        <v>1172</v>
      </c>
      <c r="J240" s="69" t="s">
        <v>158</v>
      </c>
    </row>
    <row r="241" s="37" customFormat="1" ht="22.5" customHeight="1" spans="1:10">
      <c r="A241" s="20" t="s">
        <v>691</v>
      </c>
      <c r="B241" s="20" t="s">
        <v>203</v>
      </c>
      <c r="C241" s="20" t="s">
        <v>692</v>
      </c>
      <c r="D241" s="21" t="s">
        <v>693</v>
      </c>
      <c r="E241" s="22">
        <v>4.5</v>
      </c>
      <c r="F241" s="22">
        <v>4.5</v>
      </c>
      <c r="G241" s="67">
        <f t="shared" si="4"/>
        <v>0</v>
      </c>
      <c r="H241" s="68" t="s">
        <v>694</v>
      </c>
      <c r="I241" s="69">
        <v>1171</v>
      </c>
      <c r="J241" s="69" t="s">
        <v>71</v>
      </c>
    </row>
    <row r="242" s="37" customFormat="1" ht="22.5" customHeight="1" spans="1:10">
      <c r="A242" s="20" t="s">
        <v>687</v>
      </c>
      <c r="B242" s="20" t="s">
        <v>695</v>
      </c>
      <c r="C242" s="20" t="s">
        <v>696</v>
      </c>
      <c r="D242" s="21" t="s">
        <v>697</v>
      </c>
      <c r="E242" s="22">
        <v>200</v>
      </c>
      <c r="F242" s="22">
        <v>200</v>
      </c>
      <c r="G242" s="67">
        <f t="shared" si="4"/>
        <v>0</v>
      </c>
      <c r="H242" s="68" t="s">
        <v>622</v>
      </c>
      <c r="I242" s="69">
        <v>438</v>
      </c>
      <c r="J242" s="69" t="s">
        <v>33</v>
      </c>
    </row>
    <row r="243" s="37" customFormat="1" ht="22.5" customHeight="1" spans="1:10">
      <c r="A243" s="20" t="s">
        <v>698</v>
      </c>
      <c r="B243" s="20"/>
      <c r="C243" s="20"/>
      <c r="D243" s="21"/>
      <c r="E243" s="22">
        <f>SUM(E244:E331)</f>
        <v>3680.09</v>
      </c>
      <c r="F243" s="22">
        <f>SUM(F244:F331)</f>
        <v>3358.47</v>
      </c>
      <c r="G243" s="67">
        <f t="shared" si="4"/>
        <v>321.62</v>
      </c>
      <c r="H243" s="68"/>
      <c r="I243" s="69"/>
      <c r="J243" s="69"/>
    </row>
    <row r="244" s="38" customFormat="1" ht="25" customHeight="1" spans="1:12">
      <c r="A244" s="20" t="s">
        <v>699</v>
      </c>
      <c r="B244" s="20" t="s">
        <v>700</v>
      </c>
      <c r="C244" s="20" t="s">
        <v>701</v>
      </c>
      <c r="D244" s="21" t="s">
        <v>702</v>
      </c>
      <c r="E244" s="22">
        <v>10</v>
      </c>
      <c r="F244" s="22">
        <v>10</v>
      </c>
      <c r="G244" s="67">
        <f t="shared" si="4"/>
        <v>0</v>
      </c>
      <c r="H244" s="71" t="s">
        <v>703</v>
      </c>
      <c r="I244" s="73">
        <v>527</v>
      </c>
      <c r="J244" s="69" t="s">
        <v>704</v>
      </c>
      <c r="L244" s="54"/>
    </row>
    <row r="245" s="37" customFormat="1" ht="22.5" customHeight="1" spans="1:10">
      <c r="A245" s="25" t="s">
        <v>699</v>
      </c>
      <c r="B245" s="20" t="s">
        <v>317</v>
      </c>
      <c r="C245" s="20" t="s">
        <v>705</v>
      </c>
      <c r="D245" s="21" t="s">
        <v>706</v>
      </c>
      <c r="E245" s="22">
        <v>5</v>
      </c>
      <c r="F245" s="69">
        <v>5</v>
      </c>
      <c r="G245" s="67">
        <f t="shared" si="4"/>
        <v>0</v>
      </c>
      <c r="H245" s="69" t="s">
        <v>703</v>
      </c>
      <c r="I245" s="69">
        <v>1239</v>
      </c>
      <c r="J245" s="69" t="s">
        <v>96</v>
      </c>
    </row>
    <row r="246" s="37" customFormat="1" ht="22.5" customHeight="1" spans="1:12">
      <c r="A246" s="20" t="s">
        <v>699</v>
      </c>
      <c r="B246" s="20" t="s">
        <v>707</v>
      </c>
      <c r="C246" s="20" t="s">
        <v>708</v>
      </c>
      <c r="D246" s="21" t="s">
        <v>709</v>
      </c>
      <c r="E246" s="22">
        <v>3</v>
      </c>
      <c r="F246" s="22">
        <v>3</v>
      </c>
      <c r="G246" s="67">
        <f t="shared" si="4"/>
        <v>0</v>
      </c>
      <c r="H246" s="68" t="s">
        <v>703</v>
      </c>
      <c r="I246" s="69">
        <v>530</v>
      </c>
      <c r="J246" s="69" t="s">
        <v>704</v>
      </c>
      <c r="L246" s="54"/>
    </row>
    <row r="247" s="37" customFormat="1" ht="22.5" customHeight="1" spans="1:12">
      <c r="A247" s="20" t="s">
        <v>699</v>
      </c>
      <c r="B247" s="20" t="s">
        <v>710</v>
      </c>
      <c r="C247" s="20" t="s">
        <v>711</v>
      </c>
      <c r="D247" s="21" t="s">
        <v>712</v>
      </c>
      <c r="E247" s="22">
        <v>30</v>
      </c>
      <c r="F247" s="22"/>
      <c r="G247" s="67">
        <f t="shared" si="4"/>
        <v>30</v>
      </c>
      <c r="H247" s="68"/>
      <c r="I247" s="69"/>
      <c r="J247" s="69"/>
      <c r="L247" s="54"/>
    </row>
    <row r="248" s="37" customFormat="1" ht="22.5" customHeight="1" spans="1:12">
      <c r="A248" s="20" t="s">
        <v>699</v>
      </c>
      <c r="B248" s="20" t="s">
        <v>352</v>
      </c>
      <c r="C248" s="20" t="s">
        <v>713</v>
      </c>
      <c r="D248" s="21" t="s">
        <v>714</v>
      </c>
      <c r="E248" s="22">
        <v>40</v>
      </c>
      <c r="F248" s="22">
        <v>40</v>
      </c>
      <c r="G248" s="67">
        <f t="shared" si="4"/>
        <v>0</v>
      </c>
      <c r="H248" s="68" t="s">
        <v>703</v>
      </c>
      <c r="I248" s="69">
        <v>1245</v>
      </c>
      <c r="J248" s="69" t="s">
        <v>96</v>
      </c>
      <c r="L248" s="54"/>
    </row>
    <row r="249" s="37" customFormat="1" ht="22.5" customHeight="1" spans="1:10">
      <c r="A249" s="20" t="s">
        <v>715</v>
      </c>
      <c r="B249" s="20" t="s">
        <v>716</v>
      </c>
      <c r="C249" s="20" t="s">
        <v>717</v>
      </c>
      <c r="D249" s="21" t="s">
        <v>718</v>
      </c>
      <c r="E249" s="22">
        <v>9.6</v>
      </c>
      <c r="F249" s="22">
        <v>9.6</v>
      </c>
      <c r="G249" s="67">
        <f t="shared" si="4"/>
        <v>0</v>
      </c>
      <c r="H249" s="68" t="s">
        <v>719</v>
      </c>
      <c r="I249" s="69">
        <v>528</v>
      </c>
      <c r="J249" s="69" t="s">
        <v>704</v>
      </c>
    </row>
    <row r="250" s="37" customFormat="1" ht="22.5" customHeight="1" spans="1:10">
      <c r="A250" s="20" t="s">
        <v>715</v>
      </c>
      <c r="B250" s="20" t="s">
        <v>720</v>
      </c>
      <c r="C250" s="20" t="s">
        <v>721</v>
      </c>
      <c r="D250" s="21" t="s">
        <v>722</v>
      </c>
      <c r="E250" s="22">
        <v>1</v>
      </c>
      <c r="F250" s="22">
        <v>1</v>
      </c>
      <c r="G250" s="67">
        <f t="shared" si="4"/>
        <v>0</v>
      </c>
      <c r="H250" s="68" t="s">
        <v>723</v>
      </c>
      <c r="I250" s="69">
        <v>632</v>
      </c>
      <c r="J250" s="69" t="s">
        <v>642</v>
      </c>
    </row>
    <row r="251" s="37" customFormat="1" ht="22.5" customHeight="1" spans="1:10">
      <c r="A251" s="25" t="s">
        <v>715</v>
      </c>
      <c r="B251" s="20" t="s">
        <v>238</v>
      </c>
      <c r="C251" s="20" t="s">
        <v>724</v>
      </c>
      <c r="D251" s="21" t="s">
        <v>725</v>
      </c>
      <c r="E251" s="22">
        <v>12.56</v>
      </c>
      <c r="F251" s="22"/>
      <c r="G251" s="67">
        <f t="shared" si="4"/>
        <v>12.56</v>
      </c>
      <c r="H251" s="68"/>
      <c r="I251" s="69"/>
      <c r="J251" s="69"/>
    </row>
    <row r="252" s="37" customFormat="1" ht="22.5" customHeight="1" spans="1:10">
      <c r="A252" s="25" t="s">
        <v>715</v>
      </c>
      <c r="B252" s="20" t="s">
        <v>238</v>
      </c>
      <c r="C252" s="20" t="s">
        <v>724</v>
      </c>
      <c r="D252" s="21" t="s">
        <v>726</v>
      </c>
      <c r="E252" s="22">
        <v>34.96</v>
      </c>
      <c r="F252" s="22"/>
      <c r="G252" s="67">
        <f t="shared" si="4"/>
        <v>34.96</v>
      </c>
      <c r="H252" s="68"/>
      <c r="I252" s="69"/>
      <c r="J252" s="69"/>
    </row>
    <row r="253" s="37" customFormat="1" ht="22.5" customHeight="1" spans="1:10">
      <c r="A253" s="20" t="s">
        <v>715</v>
      </c>
      <c r="B253" s="20" t="s">
        <v>727</v>
      </c>
      <c r="C253" s="20" t="s">
        <v>728</v>
      </c>
      <c r="D253" s="21" t="s">
        <v>729</v>
      </c>
      <c r="E253" s="22">
        <v>8.64</v>
      </c>
      <c r="F253" s="69"/>
      <c r="G253" s="67">
        <f t="shared" si="4"/>
        <v>8.64</v>
      </c>
      <c r="H253" s="69"/>
      <c r="I253" s="69"/>
      <c r="J253" s="69"/>
    </row>
    <row r="254" s="37" customFormat="1" ht="22.5" customHeight="1" spans="1:10">
      <c r="A254" s="20" t="s">
        <v>715</v>
      </c>
      <c r="B254" s="20" t="s">
        <v>352</v>
      </c>
      <c r="C254" s="20" t="s">
        <v>730</v>
      </c>
      <c r="D254" s="21" t="s">
        <v>731</v>
      </c>
      <c r="E254" s="22">
        <v>10</v>
      </c>
      <c r="F254" s="69"/>
      <c r="G254" s="67">
        <f t="shared" si="4"/>
        <v>10</v>
      </c>
      <c r="H254" s="69"/>
      <c r="I254" s="69"/>
      <c r="J254" s="69"/>
    </row>
    <row r="255" s="37" customFormat="1" ht="22.5" customHeight="1" spans="1:10">
      <c r="A255" s="20" t="s">
        <v>732</v>
      </c>
      <c r="B255" s="20" t="s">
        <v>720</v>
      </c>
      <c r="C255" s="20" t="s">
        <v>721</v>
      </c>
      <c r="D255" s="21" t="s">
        <v>722</v>
      </c>
      <c r="E255" s="22">
        <v>6</v>
      </c>
      <c r="F255" s="22">
        <v>6</v>
      </c>
      <c r="G255" s="67">
        <f t="shared" si="4"/>
        <v>0</v>
      </c>
      <c r="H255" s="68" t="s">
        <v>723</v>
      </c>
      <c r="I255" s="69">
        <v>632</v>
      </c>
      <c r="J255" s="69" t="s">
        <v>642</v>
      </c>
    </row>
    <row r="256" s="37" customFormat="1" ht="27" customHeight="1" spans="1:10">
      <c r="A256" s="20" t="s">
        <v>732</v>
      </c>
      <c r="B256" s="20" t="s">
        <v>653</v>
      </c>
      <c r="C256" s="20" t="s">
        <v>733</v>
      </c>
      <c r="D256" s="21" t="s">
        <v>734</v>
      </c>
      <c r="E256" s="22">
        <v>5</v>
      </c>
      <c r="F256" s="70">
        <v>5</v>
      </c>
      <c r="G256" s="67">
        <f t="shared" si="4"/>
        <v>0</v>
      </c>
      <c r="H256" s="68" t="s">
        <v>703</v>
      </c>
      <c r="I256" s="69">
        <v>1247</v>
      </c>
      <c r="J256" s="69" t="s">
        <v>96</v>
      </c>
    </row>
    <row r="257" s="37" customFormat="1" ht="22.5" customHeight="1" spans="1:10">
      <c r="A257" s="20" t="s">
        <v>735</v>
      </c>
      <c r="B257" s="20" t="s">
        <v>736</v>
      </c>
      <c r="C257" s="20" t="s">
        <v>737</v>
      </c>
      <c r="D257" s="21" t="s">
        <v>738</v>
      </c>
      <c r="E257" s="22">
        <v>5</v>
      </c>
      <c r="F257" s="22">
        <v>5</v>
      </c>
      <c r="G257" s="67">
        <f t="shared" si="4"/>
        <v>0</v>
      </c>
      <c r="H257" s="68" t="s">
        <v>703</v>
      </c>
      <c r="I257" s="69">
        <v>529</v>
      </c>
      <c r="J257" s="69" t="s">
        <v>704</v>
      </c>
    </row>
    <row r="258" s="37" customFormat="1" ht="22.5" customHeight="1" spans="1:10">
      <c r="A258" s="20" t="s">
        <v>735</v>
      </c>
      <c r="B258" s="20" t="s">
        <v>720</v>
      </c>
      <c r="C258" s="20" t="s">
        <v>721</v>
      </c>
      <c r="D258" s="21" t="s">
        <v>722</v>
      </c>
      <c r="E258" s="22">
        <v>12</v>
      </c>
      <c r="F258" s="22">
        <v>12</v>
      </c>
      <c r="G258" s="67">
        <f t="shared" si="4"/>
        <v>0</v>
      </c>
      <c r="H258" s="68" t="s">
        <v>723</v>
      </c>
      <c r="I258" s="69">
        <v>632</v>
      </c>
      <c r="J258" s="69" t="s">
        <v>642</v>
      </c>
    </row>
    <row r="259" s="37" customFormat="1" ht="22.5" customHeight="1" spans="1:10">
      <c r="A259" s="20" t="s">
        <v>739</v>
      </c>
      <c r="B259" s="20" t="s">
        <v>653</v>
      </c>
      <c r="C259" s="20" t="s">
        <v>740</v>
      </c>
      <c r="D259" s="21" t="s">
        <v>741</v>
      </c>
      <c r="E259" s="22">
        <v>80</v>
      </c>
      <c r="F259" s="22">
        <v>80</v>
      </c>
      <c r="G259" s="67">
        <f t="shared" ref="G259:G322" si="5">E259-F259</f>
        <v>0</v>
      </c>
      <c r="H259" s="68" t="s">
        <v>742</v>
      </c>
      <c r="I259" s="69">
        <v>223</v>
      </c>
      <c r="J259" s="69" t="s">
        <v>657</v>
      </c>
    </row>
    <row r="260" s="37" customFormat="1" ht="22.5" customHeight="1" spans="1:10">
      <c r="A260" s="25" t="s">
        <v>743</v>
      </c>
      <c r="B260" s="20" t="s">
        <v>20</v>
      </c>
      <c r="C260" s="20" t="s">
        <v>744</v>
      </c>
      <c r="D260" s="21" t="s">
        <v>745</v>
      </c>
      <c r="E260" s="22">
        <v>10</v>
      </c>
      <c r="F260" s="69">
        <v>10</v>
      </c>
      <c r="G260" s="67">
        <f t="shared" si="5"/>
        <v>0</v>
      </c>
      <c r="H260" s="69" t="s">
        <v>703</v>
      </c>
      <c r="I260" s="69">
        <v>1240</v>
      </c>
      <c r="J260" s="69" t="s">
        <v>96</v>
      </c>
    </row>
    <row r="261" s="37" customFormat="1" ht="22.5" customHeight="1" spans="1:10">
      <c r="A261" s="20" t="s">
        <v>743</v>
      </c>
      <c r="B261" s="20" t="s">
        <v>352</v>
      </c>
      <c r="C261" s="20" t="s">
        <v>746</v>
      </c>
      <c r="D261" s="21" t="s">
        <v>747</v>
      </c>
      <c r="E261" s="22">
        <v>10</v>
      </c>
      <c r="F261" s="69">
        <v>10</v>
      </c>
      <c r="G261" s="67">
        <f t="shared" si="5"/>
        <v>0</v>
      </c>
      <c r="H261" s="69" t="s">
        <v>748</v>
      </c>
      <c r="I261" s="69">
        <v>1244</v>
      </c>
      <c r="J261" s="69" t="s">
        <v>96</v>
      </c>
    </row>
    <row r="262" s="37" customFormat="1" ht="22.5" customHeight="1" spans="1:10">
      <c r="A262" s="25" t="s">
        <v>743</v>
      </c>
      <c r="B262" s="20" t="s">
        <v>80</v>
      </c>
      <c r="C262" s="20" t="s">
        <v>749</v>
      </c>
      <c r="D262" s="21" t="s">
        <v>750</v>
      </c>
      <c r="E262" s="22">
        <v>6</v>
      </c>
      <c r="F262" s="69">
        <v>6</v>
      </c>
      <c r="G262" s="67">
        <f t="shared" si="5"/>
        <v>0</v>
      </c>
      <c r="H262" s="69" t="s">
        <v>751</v>
      </c>
      <c r="I262" s="69">
        <v>1308</v>
      </c>
      <c r="J262" s="69" t="s">
        <v>101</v>
      </c>
    </row>
    <row r="263" s="37" customFormat="1" ht="22.5" customHeight="1" spans="1:10">
      <c r="A263" s="25" t="s">
        <v>743</v>
      </c>
      <c r="B263" s="20" t="s">
        <v>80</v>
      </c>
      <c r="C263" s="20" t="s">
        <v>752</v>
      </c>
      <c r="D263" s="21" t="s">
        <v>753</v>
      </c>
      <c r="E263" s="22">
        <v>12</v>
      </c>
      <c r="F263" s="69">
        <v>12</v>
      </c>
      <c r="G263" s="67">
        <f t="shared" si="5"/>
        <v>0</v>
      </c>
      <c r="H263" s="69" t="s">
        <v>751</v>
      </c>
      <c r="I263" s="69">
        <v>1303</v>
      </c>
      <c r="J263" s="69" t="s">
        <v>101</v>
      </c>
    </row>
    <row r="264" s="37" customFormat="1" ht="22.5" customHeight="1" spans="1:10">
      <c r="A264" s="20" t="s">
        <v>754</v>
      </c>
      <c r="B264" s="20" t="s">
        <v>755</v>
      </c>
      <c r="C264" s="20" t="s">
        <v>756</v>
      </c>
      <c r="D264" s="21" t="s">
        <v>757</v>
      </c>
      <c r="E264" s="22">
        <v>6</v>
      </c>
      <c r="F264" s="22">
        <v>6</v>
      </c>
      <c r="G264" s="67">
        <f t="shared" si="5"/>
        <v>0</v>
      </c>
      <c r="H264" s="68" t="s">
        <v>758</v>
      </c>
      <c r="I264" s="69">
        <v>727</v>
      </c>
      <c r="J264" s="69" t="s">
        <v>759</v>
      </c>
    </row>
    <row r="265" s="37" customFormat="1" ht="22.5" customHeight="1" spans="1:10">
      <c r="A265" s="25" t="s">
        <v>760</v>
      </c>
      <c r="B265" s="20" t="s">
        <v>80</v>
      </c>
      <c r="C265" s="20" t="s">
        <v>761</v>
      </c>
      <c r="D265" s="21" t="s">
        <v>762</v>
      </c>
      <c r="E265" s="22">
        <v>5</v>
      </c>
      <c r="F265" s="69">
        <v>5</v>
      </c>
      <c r="G265" s="67">
        <f t="shared" si="5"/>
        <v>0</v>
      </c>
      <c r="H265" s="69" t="s">
        <v>751</v>
      </c>
      <c r="I265" s="69">
        <v>1304</v>
      </c>
      <c r="J265" s="69" t="s">
        <v>101</v>
      </c>
    </row>
    <row r="266" s="37" customFormat="1" ht="26" customHeight="1" spans="1:12">
      <c r="A266" s="20" t="s">
        <v>760</v>
      </c>
      <c r="B266" s="20" t="s">
        <v>700</v>
      </c>
      <c r="C266" s="20" t="s">
        <v>763</v>
      </c>
      <c r="D266" s="21" t="s">
        <v>764</v>
      </c>
      <c r="E266" s="22">
        <v>15</v>
      </c>
      <c r="F266" s="22">
        <v>15</v>
      </c>
      <c r="G266" s="67">
        <f t="shared" si="5"/>
        <v>0</v>
      </c>
      <c r="H266" s="68" t="s">
        <v>765</v>
      </c>
      <c r="I266" s="69">
        <v>516</v>
      </c>
      <c r="J266" s="69" t="s">
        <v>623</v>
      </c>
      <c r="L266" s="54"/>
    </row>
    <row r="267" s="37" customFormat="1" ht="26" customHeight="1" spans="1:12">
      <c r="A267" s="25" t="s">
        <v>760</v>
      </c>
      <c r="B267" s="20" t="s">
        <v>238</v>
      </c>
      <c r="C267" s="20" t="s">
        <v>766</v>
      </c>
      <c r="D267" s="21" t="s">
        <v>767</v>
      </c>
      <c r="E267" s="22">
        <v>45</v>
      </c>
      <c r="F267" s="72"/>
      <c r="G267" s="67">
        <f t="shared" si="5"/>
        <v>45</v>
      </c>
      <c r="H267" s="68"/>
      <c r="I267" s="69"/>
      <c r="J267" s="69"/>
      <c r="L267" s="54"/>
    </row>
    <row r="268" s="37" customFormat="1" ht="25" customHeight="1" spans="1:12">
      <c r="A268" s="20" t="s">
        <v>768</v>
      </c>
      <c r="B268" s="20" t="s">
        <v>116</v>
      </c>
      <c r="C268" s="20" t="s">
        <v>769</v>
      </c>
      <c r="D268" s="21" t="s">
        <v>770</v>
      </c>
      <c r="E268" s="22">
        <v>8</v>
      </c>
      <c r="F268" s="79">
        <v>8</v>
      </c>
      <c r="G268" s="67">
        <f t="shared" si="5"/>
        <v>0</v>
      </c>
      <c r="H268" s="68" t="s">
        <v>703</v>
      </c>
      <c r="I268" s="69">
        <v>1246</v>
      </c>
      <c r="J268" s="69" t="s">
        <v>96</v>
      </c>
      <c r="L268" s="54"/>
    </row>
    <row r="269" s="37" customFormat="1" ht="25" customHeight="1" spans="1:12">
      <c r="A269" s="20" t="s">
        <v>768</v>
      </c>
      <c r="B269" s="20" t="s">
        <v>352</v>
      </c>
      <c r="C269" s="20" t="s">
        <v>771</v>
      </c>
      <c r="D269" s="21" t="s">
        <v>772</v>
      </c>
      <c r="E269" s="22">
        <v>11</v>
      </c>
      <c r="F269" s="79">
        <v>11</v>
      </c>
      <c r="G269" s="67">
        <f t="shared" si="5"/>
        <v>0</v>
      </c>
      <c r="H269" s="68" t="s">
        <v>703</v>
      </c>
      <c r="I269" s="69">
        <v>1243</v>
      </c>
      <c r="J269" s="69" t="s">
        <v>96</v>
      </c>
      <c r="L269" s="54"/>
    </row>
    <row r="270" s="37" customFormat="1" ht="25" customHeight="1" spans="1:12">
      <c r="A270" s="20" t="s">
        <v>773</v>
      </c>
      <c r="B270" s="20" t="s">
        <v>774</v>
      </c>
      <c r="C270" s="20" t="s">
        <v>775</v>
      </c>
      <c r="D270" s="21" t="s">
        <v>776</v>
      </c>
      <c r="E270" s="22">
        <v>12.6</v>
      </c>
      <c r="F270" s="22">
        <v>12.6</v>
      </c>
      <c r="G270" s="67">
        <f t="shared" si="5"/>
        <v>0</v>
      </c>
      <c r="H270" s="96" t="s">
        <v>334</v>
      </c>
      <c r="I270" s="69">
        <v>667</v>
      </c>
      <c r="J270" s="69" t="s">
        <v>646</v>
      </c>
      <c r="L270" s="54"/>
    </row>
    <row r="271" s="37" customFormat="1" ht="22.5" customHeight="1" spans="1:12">
      <c r="A271" s="20" t="s">
        <v>773</v>
      </c>
      <c r="B271" s="20" t="s">
        <v>774</v>
      </c>
      <c r="C271" s="20" t="s">
        <v>777</v>
      </c>
      <c r="D271" s="21" t="s">
        <v>778</v>
      </c>
      <c r="E271" s="22">
        <v>1.01</v>
      </c>
      <c r="F271" s="22">
        <v>1.01</v>
      </c>
      <c r="G271" s="67">
        <f t="shared" si="5"/>
        <v>0</v>
      </c>
      <c r="H271" s="68" t="s">
        <v>334</v>
      </c>
      <c r="I271" s="69">
        <v>667</v>
      </c>
      <c r="J271" s="69" t="s">
        <v>646</v>
      </c>
      <c r="L271" s="54"/>
    </row>
    <row r="272" s="37" customFormat="1" ht="22.5" customHeight="1" spans="1:10">
      <c r="A272" s="25" t="s">
        <v>779</v>
      </c>
      <c r="B272" s="20" t="s">
        <v>80</v>
      </c>
      <c r="C272" s="20" t="s">
        <v>780</v>
      </c>
      <c r="D272" s="21" t="s">
        <v>753</v>
      </c>
      <c r="E272" s="22">
        <v>11</v>
      </c>
      <c r="F272" s="69">
        <v>11</v>
      </c>
      <c r="G272" s="67">
        <f t="shared" si="5"/>
        <v>0</v>
      </c>
      <c r="H272" s="69" t="s">
        <v>781</v>
      </c>
      <c r="I272" s="69">
        <v>1305</v>
      </c>
      <c r="J272" s="69" t="s">
        <v>101</v>
      </c>
    </row>
    <row r="273" s="37" customFormat="1" ht="22.5" customHeight="1" spans="1:10">
      <c r="A273" s="25" t="s">
        <v>779</v>
      </c>
      <c r="B273" s="20" t="s">
        <v>80</v>
      </c>
      <c r="C273" s="20" t="s">
        <v>782</v>
      </c>
      <c r="D273" s="21" t="s">
        <v>750</v>
      </c>
      <c r="E273" s="22">
        <v>20</v>
      </c>
      <c r="F273" s="69">
        <v>20</v>
      </c>
      <c r="G273" s="67">
        <f t="shared" si="5"/>
        <v>0</v>
      </c>
      <c r="H273" s="69" t="s">
        <v>781</v>
      </c>
      <c r="I273" s="69">
        <v>1306</v>
      </c>
      <c r="J273" s="69" t="s">
        <v>101</v>
      </c>
    </row>
    <row r="274" s="37" customFormat="1" ht="22.5" customHeight="1" spans="1:10">
      <c r="A274" s="25" t="s">
        <v>779</v>
      </c>
      <c r="B274" s="20" t="s">
        <v>80</v>
      </c>
      <c r="C274" s="20" t="s">
        <v>783</v>
      </c>
      <c r="D274" s="21" t="s">
        <v>784</v>
      </c>
      <c r="E274" s="22">
        <v>17.97</v>
      </c>
      <c r="F274" s="69">
        <v>17.97</v>
      </c>
      <c r="G274" s="67">
        <f t="shared" si="5"/>
        <v>0</v>
      </c>
      <c r="H274" s="69" t="s">
        <v>781</v>
      </c>
      <c r="I274" s="69">
        <v>1313</v>
      </c>
      <c r="J274" s="69" t="s">
        <v>101</v>
      </c>
    </row>
    <row r="275" s="37" customFormat="1" ht="22.5" customHeight="1" spans="1:12">
      <c r="A275" s="20" t="s">
        <v>779</v>
      </c>
      <c r="B275" s="20" t="s">
        <v>785</v>
      </c>
      <c r="C275" s="20" t="s">
        <v>786</v>
      </c>
      <c r="D275" s="21" t="s">
        <v>787</v>
      </c>
      <c r="E275" s="22">
        <v>728.02</v>
      </c>
      <c r="F275" s="22">
        <v>728.02</v>
      </c>
      <c r="G275" s="67">
        <f t="shared" si="5"/>
        <v>0</v>
      </c>
      <c r="H275" s="68" t="s">
        <v>788</v>
      </c>
      <c r="I275" s="69">
        <v>227</v>
      </c>
      <c r="J275" s="69" t="s">
        <v>657</v>
      </c>
      <c r="L275" s="54"/>
    </row>
    <row r="276" s="37" customFormat="1" ht="24" customHeight="1" spans="1:10">
      <c r="A276" s="20" t="s">
        <v>779</v>
      </c>
      <c r="B276" s="20" t="s">
        <v>789</v>
      </c>
      <c r="C276" s="20" t="s">
        <v>790</v>
      </c>
      <c r="D276" s="21" t="s">
        <v>791</v>
      </c>
      <c r="E276" s="22">
        <v>10</v>
      </c>
      <c r="F276" s="22">
        <v>10</v>
      </c>
      <c r="G276" s="67">
        <f t="shared" si="5"/>
        <v>0</v>
      </c>
      <c r="H276" s="68" t="s">
        <v>792</v>
      </c>
      <c r="I276" s="69">
        <v>253</v>
      </c>
      <c r="J276" s="69" t="s">
        <v>793</v>
      </c>
    </row>
    <row r="277" s="37" customFormat="1" ht="22.5" customHeight="1" spans="1:10">
      <c r="A277" s="20" t="s">
        <v>779</v>
      </c>
      <c r="B277" s="20" t="s">
        <v>794</v>
      </c>
      <c r="C277" s="20" t="s">
        <v>795</v>
      </c>
      <c r="D277" s="21" t="s">
        <v>796</v>
      </c>
      <c r="E277" s="22">
        <v>-31.87</v>
      </c>
      <c r="F277" s="22">
        <v>-31.87</v>
      </c>
      <c r="G277" s="67">
        <f t="shared" si="5"/>
        <v>0</v>
      </c>
      <c r="H277" s="68" t="s">
        <v>788</v>
      </c>
      <c r="I277" s="69">
        <v>227</v>
      </c>
      <c r="J277" s="69" t="s">
        <v>797</v>
      </c>
    </row>
    <row r="278" s="37" customFormat="1" ht="24" customHeight="1" spans="1:10">
      <c r="A278" s="20" t="s">
        <v>779</v>
      </c>
      <c r="B278" s="20" t="s">
        <v>695</v>
      </c>
      <c r="C278" s="20" t="s">
        <v>798</v>
      </c>
      <c r="D278" s="21" t="s">
        <v>799</v>
      </c>
      <c r="E278" s="22">
        <v>90</v>
      </c>
      <c r="F278" s="22">
        <v>90</v>
      </c>
      <c r="G278" s="67">
        <f t="shared" si="5"/>
        <v>0</v>
      </c>
      <c r="H278" s="68" t="s">
        <v>800</v>
      </c>
      <c r="I278" s="69">
        <v>580</v>
      </c>
      <c r="J278" s="69" t="s">
        <v>383</v>
      </c>
    </row>
    <row r="279" s="42" customFormat="1" ht="22.5" customHeight="1" spans="1:11">
      <c r="A279" s="20" t="s">
        <v>779</v>
      </c>
      <c r="B279" s="20" t="s">
        <v>720</v>
      </c>
      <c r="C279" s="20" t="s">
        <v>801</v>
      </c>
      <c r="D279" s="21" t="s">
        <v>750</v>
      </c>
      <c r="E279" s="22">
        <v>20</v>
      </c>
      <c r="F279" s="22">
        <v>20</v>
      </c>
      <c r="G279" s="67">
        <f t="shared" si="5"/>
        <v>0</v>
      </c>
      <c r="H279" s="96" t="s">
        <v>802</v>
      </c>
      <c r="I279" s="97">
        <v>664</v>
      </c>
      <c r="J279" s="98" t="s">
        <v>540</v>
      </c>
      <c r="K279" s="37"/>
    </row>
    <row r="280" s="37" customFormat="1" ht="22.5" customHeight="1" spans="1:10">
      <c r="A280" s="20" t="s">
        <v>779</v>
      </c>
      <c r="B280" s="20" t="s">
        <v>720</v>
      </c>
      <c r="C280" s="20" t="s">
        <v>721</v>
      </c>
      <c r="D280" s="21" t="s">
        <v>722</v>
      </c>
      <c r="E280" s="22">
        <v>10</v>
      </c>
      <c r="F280" s="22">
        <v>10</v>
      </c>
      <c r="G280" s="67">
        <f t="shared" si="5"/>
        <v>0</v>
      </c>
      <c r="H280" s="68" t="s">
        <v>723</v>
      </c>
      <c r="I280" s="69">
        <v>632</v>
      </c>
      <c r="J280" s="69" t="s">
        <v>642</v>
      </c>
    </row>
    <row r="281" s="37" customFormat="1" ht="22.5" customHeight="1" spans="1:10">
      <c r="A281" s="25" t="s">
        <v>779</v>
      </c>
      <c r="B281" s="20" t="s">
        <v>317</v>
      </c>
      <c r="C281" s="20" t="s">
        <v>803</v>
      </c>
      <c r="D281" s="21" t="s">
        <v>804</v>
      </c>
      <c r="E281" s="22">
        <v>0.29</v>
      </c>
      <c r="F281" s="69">
        <v>0.29</v>
      </c>
      <c r="G281" s="67">
        <f t="shared" si="5"/>
        <v>0</v>
      </c>
      <c r="H281" s="69" t="s">
        <v>802</v>
      </c>
      <c r="I281" s="69">
        <v>1248</v>
      </c>
      <c r="J281" s="69" t="s">
        <v>96</v>
      </c>
    </row>
    <row r="282" s="37" customFormat="1" ht="22.5" customHeight="1" spans="1:10">
      <c r="A282" s="20" t="s">
        <v>779</v>
      </c>
      <c r="B282" s="20" t="s">
        <v>521</v>
      </c>
      <c r="C282" s="20" t="s">
        <v>805</v>
      </c>
      <c r="D282" s="21" t="s">
        <v>806</v>
      </c>
      <c r="E282" s="22">
        <v>0.13</v>
      </c>
      <c r="F282" s="69">
        <v>0.13</v>
      </c>
      <c r="G282" s="67">
        <f t="shared" si="5"/>
        <v>0</v>
      </c>
      <c r="H282" s="69" t="s">
        <v>703</v>
      </c>
      <c r="I282" s="69">
        <v>1234</v>
      </c>
      <c r="J282" s="69" t="s">
        <v>96</v>
      </c>
    </row>
    <row r="283" s="37" customFormat="1" ht="22.5" customHeight="1" spans="1:10">
      <c r="A283" s="20" t="s">
        <v>779</v>
      </c>
      <c r="B283" s="20" t="s">
        <v>521</v>
      </c>
      <c r="C283" s="20" t="s">
        <v>807</v>
      </c>
      <c r="D283" s="21" t="s">
        <v>808</v>
      </c>
      <c r="E283" s="22">
        <v>1.34</v>
      </c>
      <c r="F283" s="69">
        <v>1.34</v>
      </c>
      <c r="G283" s="67">
        <f t="shared" si="5"/>
        <v>0</v>
      </c>
      <c r="H283" s="69" t="s">
        <v>703</v>
      </c>
      <c r="I283" s="69">
        <v>1234</v>
      </c>
      <c r="J283" s="69" t="s">
        <v>96</v>
      </c>
    </row>
    <row r="284" s="37" customFormat="1" ht="22.5" customHeight="1" spans="1:10">
      <c r="A284" s="20" t="s">
        <v>779</v>
      </c>
      <c r="B284" s="20" t="s">
        <v>67</v>
      </c>
      <c r="C284" s="20" t="s">
        <v>809</v>
      </c>
      <c r="D284" s="21" t="s">
        <v>810</v>
      </c>
      <c r="E284" s="22">
        <v>78.02</v>
      </c>
      <c r="F284" s="69">
        <v>78.02</v>
      </c>
      <c r="G284" s="67">
        <f t="shared" si="5"/>
        <v>0</v>
      </c>
      <c r="H284" s="69" t="s">
        <v>742</v>
      </c>
      <c r="I284" s="69">
        <v>1237</v>
      </c>
      <c r="J284" s="69" t="s">
        <v>96</v>
      </c>
    </row>
    <row r="285" s="37" customFormat="1" ht="22.5" customHeight="1" spans="1:10">
      <c r="A285" s="20" t="s">
        <v>779</v>
      </c>
      <c r="B285" s="20" t="s">
        <v>710</v>
      </c>
      <c r="C285" s="20" t="s">
        <v>811</v>
      </c>
      <c r="D285" s="21" t="s">
        <v>812</v>
      </c>
      <c r="E285" s="22">
        <v>15</v>
      </c>
      <c r="F285" s="69">
        <v>15</v>
      </c>
      <c r="G285" s="67">
        <f t="shared" si="5"/>
        <v>0</v>
      </c>
      <c r="H285" s="69" t="s">
        <v>751</v>
      </c>
      <c r="I285" s="69">
        <v>1289</v>
      </c>
      <c r="J285" s="69" t="s">
        <v>101</v>
      </c>
    </row>
    <row r="286" s="37" customFormat="1" ht="22.5" customHeight="1" spans="1:10">
      <c r="A286" s="20" t="s">
        <v>779</v>
      </c>
      <c r="B286" s="20" t="s">
        <v>352</v>
      </c>
      <c r="C286" s="20" t="s">
        <v>813</v>
      </c>
      <c r="D286" s="21" t="s">
        <v>814</v>
      </c>
      <c r="E286" s="22">
        <v>6.5</v>
      </c>
      <c r="F286" s="69">
        <v>6.5</v>
      </c>
      <c r="G286" s="67">
        <f t="shared" si="5"/>
        <v>0</v>
      </c>
      <c r="H286" s="69" t="s">
        <v>748</v>
      </c>
      <c r="I286" s="69">
        <v>1238</v>
      </c>
      <c r="J286" s="69" t="s">
        <v>96</v>
      </c>
    </row>
    <row r="287" s="37" customFormat="1" ht="22.5" customHeight="1" spans="1:10">
      <c r="A287" s="20" t="s">
        <v>779</v>
      </c>
      <c r="B287" s="20" t="s">
        <v>352</v>
      </c>
      <c r="C287" s="20" t="s">
        <v>815</v>
      </c>
      <c r="D287" s="21" t="s">
        <v>816</v>
      </c>
      <c r="E287" s="22">
        <v>2</v>
      </c>
      <c r="F287" s="69"/>
      <c r="G287" s="67">
        <f t="shared" si="5"/>
        <v>2</v>
      </c>
      <c r="H287" s="69"/>
      <c r="I287" s="69"/>
      <c r="J287" s="69"/>
    </row>
    <row r="288" s="37" customFormat="1" ht="22.5" customHeight="1" spans="1:10">
      <c r="A288" s="20" t="s">
        <v>779</v>
      </c>
      <c r="B288" s="20" t="s">
        <v>317</v>
      </c>
      <c r="C288" s="20" t="s">
        <v>817</v>
      </c>
      <c r="D288" s="21" t="s">
        <v>818</v>
      </c>
      <c r="E288" s="22">
        <v>15</v>
      </c>
      <c r="F288" s="69">
        <v>15</v>
      </c>
      <c r="G288" s="67">
        <f t="shared" si="5"/>
        <v>0</v>
      </c>
      <c r="H288" s="69" t="s">
        <v>32</v>
      </c>
      <c r="I288" s="69">
        <v>1236</v>
      </c>
      <c r="J288" s="69" t="s">
        <v>96</v>
      </c>
    </row>
    <row r="289" s="37" customFormat="1" ht="22.5" customHeight="1" spans="1:10">
      <c r="A289" s="20" t="s">
        <v>779</v>
      </c>
      <c r="B289" s="20" t="s">
        <v>80</v>
      </c>
      <c r="C289" s="20" t="s">
        <v>819</v>
      </c>
      <c r="D289" s="21" t="s">
        <v>820</v>
      </c>
      <c r="E289" s="22">
        <v>60</v>
      </c>
      <c r="F289" s="69"/>
      <c r="G289" s="67">
        <f t="shared" si="5"/>
        <v>60</v>
      </c>
      <c r="H289" s="69"/>
      <c r="I289" s="69"/>
      <c r="J289" s="69"/>
    </row>
    <row r="290" s="37" customFormat="1" ht="22.5" customHeight="1" spans="1:10">
      <c r="A290" s="20" t="s">
        <v>779</v>
      </c>
      <c r="B290" s="20" t="s">
        <v>38</v>
      </c>
      <c r="C290" s="20" t="s">
        <v>821</v>
      </c>
      <c r="D290" s="21" t="s">
        <v>822</v>
      </c>
      <c r="E290" s="22">
        <v>26.6</v>
      </c>
      <c r="F290" s="69"/>
      <c r="G290" s="67">
        <f t="shared" si="5"/>
        <v>26.6</v>
      </c>
      <c r="H290" s="69"/>
      <c r="I290" s="69"/>
      <c r="J290" s="69"/>
    </row>
    <row r="291" s="37" customFormat="1" ht="22.5" customHeight="1" spans="1:10">
      <c r="A291" s="20" t="s">
        <v>779</v>
      </c>
      <c r="B291" s="20" t="s">
        <v>38</v>
      </c>
      <c r="C291" s="20" t="s">
        <v>823</v>
      </c>
      <c r="D291" s="21" t="s">
        <v>824</v>
      </c>
      <c r="E291" s="22">
        <v>15</v>
      </c>
      <c r="F291" s="69"/>
      <c r="G291" s="67">
        <f t="shared" si="5"/>
        <v>15</v>
      </c>
      <c r="H291" s="69"/>
      <c r="I291" s="69"/>
      <c r="J291" s="69"/>
    </row>
    <row r="292" s="37" customFormat="1" ht="22.5" customHeight="1" spans="1:10">
      <c r="A292" s="20" t="s">
        <v>825</v>
      </c>
      <c r="B292" s="20" t="s">
        <v>61</v>
      </c>
      <c r="C292" s="20" t="s">
        <v>826</v>
      </c>
      <c r="D292" s="21" t="s">
        <v>827</v>
      </c>
      <c r="E292" s="22">
        <v>10</v>
      </c>
      <c r="F292" s="22">
        <v>10</v>
      </c>
      <c r="G292" s="67">
        <f t="shared" si="5"/>
        <v>0</v>
      </c>
      <c r="H292" s="68" t="s">
        <v>179</v>
      </c>
      <c r="I292" s="69">
        <v>644</v>
      </c>
      <c r="J292" s="69" t="s">
        <v>234</v>
      </c>
    </row>
    <row r="293" s="37" customFormat="1" ht="22.5" customHeight="1" spans="1:10">
      <c r="A293" s="25" t="s">
        <v>825</v>
      </c>
      <c r="B293" s="20" t="s">
        <v>727</v>
      </c>
      <c r="C293" s="20" t="s">
        <v>828</v>
      </c>
      <c r="D293" s="21" t="s">
        <v>829</v>
      </c>
      <c r="E293" s="22">
        <v>21</v>
      </c>
      <c r="F293" s="69">
        <v>21</v>
      </c>
      <c r="G293" s="67">
        <f t="shared" si="5"/>
        <v>0</v>
      </c>
      <c r="H293" s="69" t="s">
        <v>179</v>
      </c>
      <c r="I293" s="69">
        <v>1287</v>
      </c>
      <c r="J293" s="69" t="s">
        <v>101</v>
      </c>
    </row>
    <row r="294" s="37" customFormat="1" ht="22.5" customHeight="1" spans="1:10">
      <c r="A294" s="20" t="s">
        <v>830</v>
      </c>
      <c r="B294" s="20" t="s">
        <v>831</v>
      </c>
      <c r="C294" s="20" t="s">
        <v>832</v>
      </c>
      <c r="D294" s="21" t="s">
        <v>833</v>
      </c>
      <c r="E294" s="22">
        <v>106.35</v>
      </c>
      <c r="F294" s="22">
        <v>106.35</v>
      </c>
      <c r="G294" s="67">
        <f t="shared" si="5"/>
        <v>0</v>
      </c>
      <c r="H294" s="68" t="s">
        <v>656</v>
      </c>
      <c r="I294" s="69">
        <v>226</v>
      </c>
      <c r="J294" s="69" t="s">
        <v>657</v>
      </c>
    </row>
    <row r="295" s="37" customFormat="1" ht="22.5" customHeight="1" spans="1:10">
      <c r="A295" s="20" t="s">
        <v>834</v>
      </c>
      <c r="B295" s="20" t="s">
        <v>482</v>
      </c>
      <c r="C295" s="20" t="s">
        <v>835</v>
      </c>
      <c r="D295" s="21" t="s">
        <v>836</v>
      </c>
      <c r="E295" s="22">
        <v>5</v>
      </c>
      <c r="F295" s="22">
        <v>5</v>
      </c>
      <c r="G295" s="67">
        <f t="shared" si="5"/>
        <v>0</v>
      </c>
      <c r="H295" s="68" t="s">
        <v>179</v>
      </c>
      <c r="I295" s="69">
        <v>502</v>
      </c>
      <c r="J295" s="69" t="s">
        <v>503</v>
      </c>
    </row>
    <row r="296" s="37" customFormat="1" ht="22.5" customHeight="1" spans="1:10">
      <c r="A296" s="20" t="s">
        <v>834</v>
      </c>
      <c r="B296" s="20" t="s">
        <v>720</v>
      </c>
      <c r="C296" s="20" t="s">
        <v>837</v>
      </c>
      <c r="D296" s="21" t="s">
        <v>838</v>
      </c>
      <c r="E296" s="22">
        <v>10</v>
      </c>
      <c r="F296" s="22">
        <v>10</v>
      </c>
      <c r="G296" s="67">
        <f t="shared" si="5"/>
        <v>0</v>
      </c>
      <c r="H296" s="68" t="s">
        <v>179</v>
      </c>
      <c r="I296" s="69">
        <v>644</v>
      </c>
      <c r="J296" s="69" t="s">
        <v>234</v>
      </c>
    </row>
    <row r="297" s="37" customFormat="1" ht="22.5" customHeight="1" spans="1:10">
      <c r="A297" s="25" t="s">
        <v>834</v>
      </c>
      <c r="B297" s="20" t="s">
        <v>20</v>
      </c>
      <c r="C297" s="20" t="s">
        <v>839</v>
      </c>
      <c r="D297" s="21" t="s">
        <v>840</v>
      </c>
      <c r="E297" s="22">
        <v>20</v>
      </c>
      <c r="F297" s="69">
        <v>20</v>
      </c>
      <c r="G297" s="67">
        <f t="shared" si="5"/>
        <v>0</v>
      </c>
      <c r="H297" s="69" t="s">
        <v>179</v>
      </c>
      <c r="I297" s="69">
        <v>1294</v>
      </c>
      <c r="J297" s="69" t="s">
        <v>101</v>
      </c>
    </row>
    <row r="298" s="37" customFormat="1" ht="22.5" customHeight="1" spans="1:10">
      <c r="A298" s="20" t="s">
        <v>841</v>
      </c>
      <c r="B298" s="20" t="s">
        <v>97</v>
      </c>
      <c r="C298" s="20" t="s">
        <v>842</v>
      </c>
      <c r="D298" s="21" t="s">
        <v>843</v>
      </c>
      <c r="E298" s="22">
        <v>100</v>
      </c>
      <c r="F298" s="69">
        <v>100</v>
      </c>
      <c r="G298" s="67">
        <f t="shared" si="5"/>
        <v>0</v>
      </c>
      <c r="H298" s="69" t="s">
        <v>751</v>
      </c>
      <c r="I298" s="69">
        <v>1293</v>
      </c>
      <c r="J298" s="69" t="s">
        <v>101</v>
      </c>
    </row>
    <row r="299" s="38" customFormat="1" ht="22.5" customHeight="1" spans="1:12">
      <c r="A299" s="20" t="s">
        <v>844</v>
      </c>
      <c r="B299" s="20" t="s">
        <v>653</v>
      </c>
      <c r="C299" s="20" t="s">
        <v>845</v>
      </c>
      <c r="D299" s="21" t="s">
        <v>846</v>
      </c>
      <c r="E299" s="22">
        <v>330</v>
      </c>
      <c r="F299" s="22">
        <v>330</v>
      </c>
      <c r="G299" s="67">
        <f t="shared" si="5"/>
        <v>0</v>
      </c>
      <c r="H299" s="71" t="s">
        <v>742</v>
      </c>
      <c r="I299" s="73">
        <v>225</v>
      </c>
      <c r="J299" s="69" t="s">
        <v>657</v>
      </c>
      <c r="L299" s="54"/>
    </row>
    <row r="300" s="38" customFormat="1" ht="22.5" customHeight="1" spans="1:12">
      <c r="A300" s="20" t="s">
        <v>844</v>
      </c>
      <c r="B300" s="20" t="s">
        <v>505</v>
      </c>
      <c r="C300" s="20" t="s">
        <v>847</v>
      </c>
      <c r="D300" s="21" t="s">
        <v>848</v>
      </c>
      <c r="E300" s="22">
        <v>83</v>
      </c>
      <c r="F300" s="22">
        <v>83</v>
      </c>
      <c r="G300" s="67">
        <f t="shared" si="5"/>
        <v>0</v>
      </c>
      <c r="H300" s="71" t="s">
        <v>751</v>
      </c>
      <c r="I300" s="73">
        <v>1292</v>
      </c>
      <c r="J300" s="69" t="s">
        <v>101</v>
      </c>
      <c r="L300" s="54"/>
    </row>
    <row r="301" s="38" customFormat="1" ht="22.5" customHeight="1" spans="1:12">
      <c r="A301" s="20" t="s">
        <v>844</v>
      </c>
      <c r="B301" s="20" t="s">
        <v>97</v>
      </c>
      <c r="C301" s="20" t="s">
        <v>849</v>
      </c>
      <c r="D301" s="21" t="s">
        <v>850</v>
      </c>
      <c r="E301" s="22">
        <v>14</v>
      </c>
      <c r="F301" s="22">
        <v>14</v>
      </c>
      <c r="G301" s="67">
        <f t="shared" si="5"/>
        <v>0</v>
      </c>
      <c r="H301" s="71" t="s">
        <v>751</v>
      </c>
      <c r="I301" s="73">
        <v>1288</v>
      </c>
      <c r="J301" s="69" t="s">
        <v>101</v>
      </c>
      <c r="L301" s="54"/>
    </row>
    <row r="302" s="38" customFormat="1" ht="36" customHeight="1" spans="1:12">
      <c r="A302" s="25" t="s">
        <v>844</v>
      </c>
      <c r="B302" s="20" t="s">
        <v>38</v>
      </c>
      <c r="C302" s="20" t="s">
        <v>851</v>
      </c>
      <c r="D302" s="21" t="s">
        <v>852</v>
      </c>
      <c r="E302" s="74">
        <v>-176</v>
      </c>
      <c r="F302" s="22"/>
      <c r="G302" s="67">
        <f t="shared" si="5"/>
        <v>-176</v>
      </c>
      <c r="H302" s="71"/>
      <c r="I302" s="73"/>
      <c r="J302" s="73"/>
      <c r="L302" s="95"/>
    </row>
    <row r="303" s="38" customFormat="1" ht="22.5" customHeight="1" spans="1:12">
      <c r="A303" s="20" t="s">
        <v>844</v>
      </c>
      <c r="B303" s="20" t="s">
        <v>38</v>
      </c>
      <c r="C303" s="20" t="s">
        <v>851</v>
      </c>
      <c r="D303" s="21" t="s">
        <v>853</v>
      </c>
      <c r="E303" s="22">
        <v>176</v>
      </c>
      <c r="F303" s="22"/>
      <c r="G303" s="67">
        <f t="shared" si="5"/>
        <v>176</v>
      </c>
      <c r="H303" s="71"/>
      <c r="I303" s="73"/>
      <c r="J303" s="73"/>
      <c r="L303" s="95"/>
    </row>
    <row r="304" s="37" customFormat="1" ht="22.5" customHeight="1" spans="1:10">
      <c r="A304" s="20" t="s">
        <v>854</v>
      </c>
      <c r="B304" s="20" t="s">
        <v>653</v>
      </c>
      <c r="C304" s="20" t="s">
        <v>845</v>
      </c>
      <c r="D304" s="21" t="s">
        <v>846</v>
      </c>
      <c r="E304" s="22">
        <v>23</v>
      </c>
      <c r="F304" s="22">
        <v>23</v>
      </c>
      <c r="G304" s="67">
        <f t="shared" si="5"/>
        <v>0</v>
      </c>
      <c r="H304" s="71" t="s">
        <v>742</v>
      </c>
      <c r="I304" s="69">
        <v>225</v>
      </c>
      <c r="J304" s="69" t="s">
        <v>657</v>
      </c>
    </row>
    <row r="305" s="37" customFormat="1" ht="22.5" customHeight="1" spans="1:10">
      <c r="A305" s="20" t="s">
        <v>854</v>
      </c>
      <c r="B305" s="20" t="s">
        <v>97</v>
      </c>
      <c r="C305" s="20" t="s">
        <v>849</v>
      </c>
      <c r="D305" s="21" t="s">
        <v>855</v>
      </c>
      <c r="E305" s="22">
        <v>80</v>
      </c>
      <c r="F305" s="22">
        <v>80</v>
      </c>
      <c r="G305" s="67">
        <f t="shared" si="5"/>
        <v>0</v>
      </c>
      <c r="H305" s="71" t="s">
        <v>751</v>
      </c>
      <c r="I305" s="69">
        <v>1288</v>
      </c>
      <c r="J305" s="69" t="s">
        <v>101</v>
      </c>
    </row>
    <row r="306" s="37" customFormat="1" ht="22.5" customHeight="1" spans="1:10">
      <c r="A306" s="20" t="s">
        <v>856</v>
      </c>
      <c r="B306" s="20" t="s">
        <v>653</v>
      </c>
      <c r="C306" s="20" t="s">
        <v>845</v>
      </c>
      <c r="D306" s="21" t="s">
        <v>846</v>
      </c>
      <c r="E306" s="22">
        <v>10</v>
      </c>
      <c r="F306" s="22">
        <v>10</v>
      </c>
      <c r="G306" s="67">
        <f t="shared" si="5"/>
        <v>0</v>
      </c>
      <c r="H306" s="71" t="s">
        <v>742</v>
      </c>
      <c r="I306" s="69">
        <v>225</v>
      </c>
      <c r="J306" s="69" t="s">
        <v>657</v>
      </c>
    </row>
    <row r="307" s="37" customFormat="1" ht="22.5" customHeight="1" spans="1:10">
      <c r="A307" s="20" t="s">
        <v>856</v>
      </c>
      <c r="B307" s="20" t="s">
        <v>322</v>
      </c>
      <c r="C307" s="20" t="s">
        <v>857</v>
      </c>
      <c r="D307" s="21" t="s">
        <v>858</v>
      </c>
      <c r="E307" s="22">
        <v>5</v>
      </c>
      <c r="F307" s="22">
        <v>5</v>
      </c>
      <c r="G307" s="67">
        <f t="shared" si="5"/>
        <v>0</v>
      </c>
      <c r="H307" s="68" t="s">
        <v>859</v>
      </c>
      <c r="I307" s="69">
        <v>810</v>
      </c>
      <c r="J307" s="69" t="s">
        <v>281</v>
      </c>
    </row>
    <row r="308" s="37" customFormat="1" ht="22.5" customHeight="1" spans="1:10">
      <c r="A308" s="20" t="s">
        <v>856</v>
      </c>
      <c r="B308" s="20" t="s">
        <v>52</v>
      </c>
      <c r="C308" s="20" t="s">
        <v>860</v>
      </c>
      <c r="D308" s="21" t="s">
        <v>861</v>
      </c>
      <c r="E308" s="22">
        <v>3</v>
      </c>
      <c r="F308" s="22">
        <v>3</v>
      </c>
      <c r="G308" s="67">
        <f t="shared" si="5"/>
        <v>0</v>
      </c>
      <c r="H308" s="68" t="s">
        <v>859</v>
      </c>
      <c r="I308" s="69">
        <v>810</v>
      </c>
      <c r="J308" s="69" t="s">
        <v>281</v>
      </c>
    </row>
    <row r="309" s="37" customFormat="1" ht="22.5" customHeight="1" spans="1:10">
      <c r="A309" s="20" t="s">
        <v>856</v>
      </c>
      <c r="B309" s="20" t="s">
        <v>862</v>
      </c>
      <c r="C309" s="20" t="s">
        <v>863</v>
      </c>
      <c r="D309" s="21" t="s">
        <v>864</v>
      </c>
      <c r="E309" s="22">
        <v>24</v>
      </c>
      <c r="F309" s="69">
        <v>24</v>
      </c>
      <c r="G309" s="67">
        <f t="shared" si="5"/>
        <v>0</v>
      </c>
      <c r="H309" s="69" t="s">
        <v>859</v>
      </c>
      <c r="I309" s="69">
        <v>850</v>
      </c>
      <c r="J309" s="69" t="s">
        <v>865</v>
      </c>
    </row>
    <row r="310" s="37" customFormat="1" ht="22.5" customHeight="1" spans="1:10">
      <c r="A310" s="20" t="s">
        <v>866</v>
      </c>
      <c r="B310" s="20" t="s">
        <v>97</v>
      </c>
      <c r="C310" s="20" t="s">
        <v>842</v>
      </c>
      <c r="D310" s="21" t="s">
        <v>867</v>
      </c>
      <c r="E310" s="22">
        <v>100</v>
      </c>
      <c r="F310" s="22">
        <v>100</v>
      </c>
      <c r="G310" s="67">
        <f t="shared" si="5"/>
        <v>0</v>
      </c>
      <c r="H310" s="69" t="s">
        <v>751</v>
      </c>
      <c r="I310" s="69">
        <v>1293</v>
      </c>
      <c r="J310" s="69" t="s">
        <v>101</v>
      </c>
    </row>
    <row r="311" s="37" customFormat="1" ht="22.5" customHeight="1" spans="1:10">
      <c r="A311" s="20" t="s">
        <v>866</v>
      </c>
      <c r="B311" s="20" t="s">
        <v>38</v>
      </c>
      <c r="C311" s="20" t="s">
        <v>868</v>
      </c>
      <c r="D311" s="21" t="s">
        <v>869</v>
      </c>
      <c r="E311" s="22">
        <v>5</v>
      </c>
      <c r="F311" s="72"/>
      <c r="G311" s="67">
        <f t="shared" si="5"/>
        <v>5</v>
      </c>
      <c r="H311" s="69"/>
      <c r="I311" s="69"/>
      <c r="J311" s="69"/>
    </row>
    <row r="312" s="37" customFormat="1" ht="22.5" customHeight="1" spans="1:10">
      <c r="A312" s="20" t="s">
        <v>866</v>
      </c>
      <c r="B312" s="20" t="s">
        <v>38</v>
      </c>
      <c r="C312" s="20" t="s">
        <v>870</v>
      </c>
      <c r="D312" s="21" t="s">
        <v>871</v>
      </c>
      <c r="E312" s="22">
        <v>38</v>
      </c>
      <c r="F312" s="72"/>
      <c r="G312" s="67">
        <f t="shared" si="5"/>
        <v>38</v>
      </c>
      <c r="H312" s="69"/>
      <c r="I312" s="69"/>
      <c r="J312" s="69"/>
    </row>
    <row r="313" s="37" customFormat="1" ht="22.5" customHeight="1" spans="1:10">
      <c r="A313" s="20" t="s">
        <v>872</v>
      </c>
      <c r="B313" s="20" t="s">
        <v>424</v>
      </c>
      <c r="C313" s="20" t="s">
        <v>873</v>
      </c>
      <c r="D313" s="21" t="s">
        <v>874</v>
      </c>
      <c r="E313" s="22">
        <v>9</v>
      </c>
      <c r="F313" s="69">
        <v>9</v>
      </c>
      <c r="G313" s="67">
        <f t="shared" si="5"/>
        <v>0</v>
      </c>
      <c r="H313" s="69" t="s">
        <v>875</v>
      </c>
      <c r="I313" s="69">
        <v>1175</v>
      </c>
      <c r="J313" s="69" t="s">
        <v>158</v>
      </c>
    </row>
    <row r="314" s="37" customFormat="1" ht="27" customHeight="1" spans="1:10">
      <c r="A314" s="20" t="s">
        <v>876</v>
      </c>
      <c r="B314" s="20" t="s">
        <v>431</v>
      </c>
      <c r="C314" s="20" t="s">
        <v>877</v>
      </c>
      <c r="D314" s="21" t="s">
        <v>878</v>
      </c>
      <c r="E314" s="22">
        <v>46.69</v>
      </c>
      <c r="F314" s="22">
        <v>46.69</v>
      </c>
      <c r="G314" s="67">
        <f t="shared" si="5"/>
        <v>0</v>
      </c>
      <c r="H314" s="68" t="s">
        <v>629</v>
      </c>
      <c r="I314" s="69">
        <v>532</v>
      </c>
      <c r="J314" s="69" t="s">
        <v>704</v>
      </c>
    </row>
    <row r="315" s="37" customFormat="1" ht="22.5" customHeight="1" spans="1:10">
      <c r="A315" s="20" t="s">
        <v>879</v>
      </c>
      <c r="B315" s="20" t="s">
        <v>880</v>
      </c>
      <c r="C315" s="20" t="s">
        <v>881</v>
      </c>
      <c r="D315" s="21" t="s">
        <v>882</v>
      </c>
      <c r="E315" s="22">
        <v>20</v>
      </c>
      <c r="F315" s="69">
        <v>20</v>
      </c>
      <c r="G315" s="67">
        <f t="shared" si="5"/>
        <v>0</v>
      </c>
      <c r="H315" s="68" t="s">
        <v>859</v>
      </c>
      <c r="I315" s="69">
        <v>531</v>
      </c>
      <c r="J315" s="69" t="s">
        <v>704</v>
      </c>
    </row>
    <row r="316" s="37" customFormat="1" ht="22.5" customHeight="1" spans="1:10">
      <c r="A316" s="20" t="s">
        <v>879</v>
      </c>
      <c r="B316" s="20" t="s">
        <v>883</v>
      </c>
      <c r="C316" s="20" t="s">
        <v>884</v>
      </c>
      <c r="D316" s="21" t="s">
        <v>885</v>
      </c>
      <c r="E316" s="22">
        <v>2</v>
      </c>
      <c r="F316" s="22">
        <v>2</v>
      </c>
      <c r="G316" s="67">
        <f t="shared" si="5"/>
        <v>0</v>
      </c>
      <c r="H316" s="68" t="s">
        <v>886</v>
      </c>
      <c r="I316" s="69">
        <v>682</v>
      </c>
      <c r="J316" s="69" t="s">
        <v>887</v>
      </c>
    </row>
    <row r="317" s="37" customFormat="1" ht="22.5" customHeight="1" spans="1:10">
      <c r="A317" s="20" t="s">
        <v>888</v>
      </c>
      <c r="B317" s="20" t="s">
        <v>889</v>
      </c>
      <c r="C317" s="20" t="s">
        <v>890</v>
      </c>
      <c r="D317" s="21" t="s">
        <v>891</v>
      </c>
      <c r="E317" s="22">
        <v>20</v>
      </c>
      <c r="F317" s="69">
        <v>20</v>
      </c>
      <c r="G317" s="67">
        <f t="shared" si="5"/>
        <v>0</v>
      </c>
      <c r="H317" s="69" t="s">
        <v>892</v>
      </c>
      <c r="I317" s="69">
        <v>826</v>
      </c>
      <c r="J317" s="69" t="s">
        <v>893</v>
      </c>
    </row>
    <row r="318" s="37" customFormat="1" ht="22.5" customHeight="1" spans="1:10">
      <c r="A318" s="20" t="s">
        <v>888</v>
      </c>
      <c r="B318" s="20" t="s">
        <v>352</v>
      </c>
      <c r="C318" s="20" t="s">
        <v>894</v>
      </c>
      <c r="D318" s="21" t="s">
        <v>895</v>
      </c>
      <c r="E318" s="22">
        <v>18</v>
      </c>
      <c r="F318" s="69">
        <v>18</v>
      </c>
      <c r="G318" s="67">
        <f t="shared" si="5"/>
        <v>0</v>
      </c>
      <c r="H318" s="69" t="s">
        <v>703</v>
      </c>
      <c r="I318" s="69">
        <v>1196</v>
      </c>
      <c r="J318" s="69" t="s">
        <v>410</v>
      </c>
    </row>
    <row r="319" s="37" customFormat="1" ht="22.5" customHeight="1" spans="1:10">
      <c r="A319" s="20" t="s">
        <v>896</v>
      </c>
      <c r="B319" s="20" t="s">
        <v>348</v>
      </c>
      <c r="C319" s="20" t="s">
        <v>897</v>
      </c>
      <c r="D319" s="21" t="s">
        <v>898</v>
      </c>
      <c r="E319" s="22">
        <v>6</v>
      </c>
      <c r="F319" s="22">
        <v>6</v>
      </c>
      <c r="G319" s="67">
        <f t="shared" si="5"/>
        <v>0</v>
      </c>
      <c r="H319" s="68" t="s">
        <v>78</v>
      </c>
      <c r="I319" s="69">
        <v>684</v>
      </c>
      <c r="J319" s="69" t="s">
        <v>887</v>
      </c>
    </row>
    <row r="320" s="37" customFormat="1" ht="27" customHeight="1" spans="1:10">
      <c r="A320" s="20" t="s">
        <v>899</v>
      </c>
      <c r="B320" s="20" t="s">
        <v>348</v>
      </c>
      <c r="C320" s="20" t="s">
        <v>900</v>
      </c>
      <c r="D320" s="21" t="s">
        <v>901</v>
      </c>
      <c r="E320" s="22">
        <v>360</v>
      </c>
      <c r="F320" s="69">
        <v>360</v>
      </c>
      <c r="G320" s="67">
        <f t="shared" si="5"/>
        <v>0</v>
      </c>
      <c r="H320" s="68" t="s">
        <v>902</v>
      </c>
      <c r="I320" s="69">
        <v>975</v>
      </c>
      <c r="J320" s="69" t="s">
        <v>903</v>
      </c>
    </row>
    <row r="321" s="37" customFormat="1" ht="24" customHeight="1" spans="1:10">
      <c r="A321" s="20" t="s">
        <v>904</v>
      </c>
      <c r="B321" s="20" t="s">
        <v>675</v>
      </c>
      <c r="C321" s="20" t="s">
        <v>905</v>
      </c>
      <c r="D321" s="21" t="s">
        <v>906</v>
      </c>
      <c r="E321" s="22">
        <v>140.62</v>
      </c>
      <c r="F321" s="22">
        <v>140.62</v>
      </c>
      <c r="G321" s="67">
        <f t="shared" si="5"/>
        <v>0</v>
      </c>
      <c r="H321" s="68" t="s">
        <v>907</v>
      </c>
      <c r="I321" s="69">
        <v>568</v>
      </c>
      <c r="J321" s="69" t="s">
        <v>797</v>
      </c>
    </row>
    <row r="322" s="37" customFormat="1" ht="22.5" customHeight="1" spans="1:10">
      <c r="A322" s="20" t="s">
        <v>904</v>
      </c>
      <c r="B322" s="20" t="s">
        <v>514</v>
      </c>
      <c r="C322" s="20" t="s">
        <v>908</v>
      </c>
      <c r="D322" s="21" t="s">
        <v>909</v>
      </c>
      <c r="E322" s="22">
        <v>264.3</v>
      </c>
      <c r="F322" s="22">
        <v>264.3</v>
      </c>
      <c r="G322" s="67">
        <f t="shared" si="5"/>
        <v>0</v>
      </c>
      <c r="H322" s="68" t="s">
        <v>907</v>
      </c>
      <c r="I322" s="69">
        <v>568</v>
      </c>
      <c r="J322" s="69" t="s">
        <v>797</v>
      </c>
    </row>
    <row r="323" s="37" customFormat="1" ht="22.5" customHeight="1" spans="1:10">
      <c r="A323" s="20" t="s">
        <v>904</v>
      </c>
      <c r="B323" s="20" t="s">
        <v>910</v>
      </c>
      <c r="C323" s="20" t="s">
        <v>911</v>
      </c>
      <c r="D323" s="21" t="s">
        <v>912</v>
      </c>
      <c r="E323" s="22">
        <v>13.63</v>
      </c>
      <c r="F323" s="69">
        <v>13.63</v>
      </c>
      <c r="G323" s="67">
        <f t="shared" ref="G323:G386" si="6">E323-F323</f>
        <v>0</v>
      </c>
      <c r="H323" s="69" t="s">
        <v>907</v>
      </c>
      <c r="I323" s="69">
        <v>837</v>
      </c>
      <c r="J323" s="69" t="s">
        <v>555</v>
      </c>
    </row>
    <row r="324" s="38" customFormat="1" ht="22.5" customHeight="1" spans="1:10">
      <c r="A324" s="20" t="s">
        <v>904</v>
      </c>
      <c r="B324" s="20" t="s">
        <v>38</v>
      </c>
      <c r="C324" s="20" t="s">
        <v>913</v>
      </c>
      <c r="D324" s="21" t="s">
        <v>914</v>
      </c>
      <c r="E324" s="22">
        <v>28.86</v>
      </c>
      <c r="F324" s="73"/>
      <c r="G324" s="67">
        <f t="shared" si="6"/>
        <v>28.86</v>
      </c>
      <c r="H324" s="73"/>
      <c r="I324" s="73"/>
      <c r="J324" s="73"/>
    </row>
    <row r="325" s="37" customFormat="1" ht="22.5" customHeight="1" spans="1:10">
      <c r="A325" s="20" t="s">
        <v>915</v>
      </c>
      <c r="B325" s="20" t="s">
        <v>384</v>
      </c>
      <c r="C325" s="20" t="s">
        <v>916</v>
      </c>
      <c r="D325" s="21" t="s">
        <v>917</v>
      </c>
      <c r="E325" s="22">
        <v>77</v>
      </c>
      <c r="F325" s="22">
        <v>77</v>
      </c>
      <c r="G325" s="67">
        <f t="shared" si="6"/>
        <v>0</v>
      </c>
      <c r="H325" s="68" t="s">
        <v>907</v>
      </c>
      <c r="I325" s="69">
        <v>539</v>
      </c>
      <c r="J325" s="69" t="s">
        <v>46</v>
      </c>
    </row>
    <row r="326" s="37" customFormat="1" ht="22.5" customHeight="1" spans="1:10">
      <c r="A326" s="20" t="s">
        <v>915</v>
      </c>
      <c r="B326" s="20" t="s">
        <v>384</v>
      </c>
      <c r="C326" s="20" t="s">
        <v>918</v>
      </c>
      <c r="D326" s="21" t="s">
        <v>919</v>
      </c>
      <c r="E326" s="22">
        <v>14</v>
      </c>
      <c r="F326" s="22">
        <v>14</v>
      </c>
      <c r="G326" s="67">
        <f t="shared" si="6"/>
        <v>0</v>
      </c>
      <c r="H326" s="68" t="s">
        <v>907</v>
      </c>
      <c r="I326" s="69">
        <v>539</v>
      </c>
      <c r="J326" s="69" t="s">
        <v>46</v>
      </c>
    </row>
    <row r="327" s="37" customFormat="1" ht="22.5" customHeight="1" spans="1:10">
      <c r="A327" s="20" t="s">
        <v>915</v>
      </c>
      <c r="B327" s="20" t="s">
        <v>148</v>
      </c>
      <c r="C327" s="20" t="s">
        <v>920</v>
      </c>
      <c r="D327" s="21" t="s">
        <v>921</v>
      </c>
      <c r="E327" s="22">
        <v>86</v>
      </c>
      <c r="F327" s="72">
        <v>86</v>
      </c>
      <c r="G327" s="67">
        <f t="shared" si="6"/>
        <v>0</v>
      </c>
      <c r="H327" s="68" t="s">
        <v>922</v>
      </c>
      <c r="I327" s="69">
        <v>1270</v>
      </c>
      <c r="J327" s="69" t="s">
        <v>101</v>
      </c>
    </row>
    <row r="328" s="37" customFormat="1" ht="22.5" customHeight="1" spans="1:10">
      <c r="A328" s="20" t="s">
        <v>923</v>
      </c>
      <c r="B328" s="20" t="s">
        <v>924</v>
      </c>
      <c r="C328" s="20" t="s">
        <v>925</v>
      </c>
      <c r="D328" s="21" t="s">
        <v>926</v>
      </c>
      <c r="E328" s="22">
        <v>48.67</v>
      </c>
      <c r="F328" s="22">
        <v>48.67</v>
      </c>
      <c r="G328" s="67">
        <f t="shared" si="6"/>
        <v>0</v>
      </c>
      <c r="H328" s="69" t="s">
        <v>927</v>
      </c>
      <c r="I328" s="69">
        <v>1335</v>
      </c>
      <c r="J328" s="69" t="s">
        <v>928</v>
      </c>
    </row>
    <row r="329" s="37" customFormat="1" ht="22.5" customHeight="1" spans="1:10">
      <c r="A329" s="25" t="s">
        <v>929</v>
      </c>
      <c r="B329" s="20" t="s">
        <v>603</v>
      </c>
      <c r="C329" s="20" t="s">
        <v>930</v>
      </c>
      <c r="D329" s="21" t="s">
        <v>931</v>
      </c>
      <c r="E329" s="22">
        <v>8</v>
      </c>
      <c r="F329" s="69">
        <v>8</v>
      </c>
      <c r="G329" s="67">
        <f t="shared" si="6"/>
        <v>0</v>
      </c>
      <c r="H329" s="69" t="s">
        <v>932</v>
      </c>
      <c r="I329" s="69">
        <v>1058</v>
      </c>
      <c r="J329" s="69" t="s">
        <v>141</v>
      </c>
    </row>
    <row r="330" s="37" customFormat="1" ht="22.5" customHeight="1" spans="1:10">
      <c r="A330" s="20" t="s">
        <v>929</v>
      </c>
      <c r="B330" s="20" t="s">
        <v>710</v>
      </c>
      <c r="C330" s="20" t="s">
        <v>933</v>
      </c>
      <c r="D330" s="21" t="s">
        <v>934</v>
      </c>
      <c r="E330" s="22">
        <v>5</v>
      </c>
      <c r="F330" s="69"/>
      <c r="G330" s="67">
        <f t="shared" si="6"/>
        <v>5</v>
      </c>
      <c r="H330" s="69"/>
      <c r="I330" s="69"/>
      <c r="J330" s="69"/>
    </row>
    <row r="331" s="37" customFormat="1" ht="24" customHeight="1" spans="1:10">
      <c r="A331" s="20" t="s">
        <v>929</v>
      </c>
      <c r="B331" s="20" t="s">
        <v>736</v>
      </c>
      <c r="C331" s="20" t="s">
        <v>935</v>
      </c>
      <c r="D331" s="21" t="s">
        <v>936</v>
      </c>
      <c r="E331" s="22">
        <v>15.6</v>
      </c>
      <c r="F331" s="22">
        <v>15.6</v>
      </c>
      <c r="G331" s="67">
        <f t="shared" si="6"/>
        <v>0</v>
      </c>
      <c r="H331" s="68" t="s">
        <v>937</v>
      </c>
      <c r="I331" s="69" t="s">
        <v>938</v>
      </c>
      <c r="J331" s="69" t="s">
        <v>793</v>
      </c>
    </row>
    <row r="332" s="37" customFormat="1" ht="26" customHeight="1" spans="1:10">
      <c r="A332" s="21" t="s">
        <v>939</v>
      </c>
      <c r="B332" s="20"/>
      <c r="C332" s="20"/>
      <c r="D332" s="21"/>
      <c r="E332" s="22">
        <f>SUM(E333:E345)</f>
        <v>4791</v>
      </c>
      <c r="F332" s="22">
        <f>SUM(F333:F345)</f>
        <v>4752</v>
      </c>
      <c r="G332" s="67">
        <f t="shared" si="6"/>
        <v>39</v>
      </c>
      <c r="H332" s="68"/>
      <c r="I332" s="69"/>
      <c r="J332" s="69"/>
    </row>
    <row r="333" s="37" customFormat="1" ht="26" customHeight="1" spans="1:10">
      <c r="A333" s="20" t="s">
        <v>940</v>
      </c>
      <c r="B333" s="20" t="s">
        <v>941</v>
      </c>
      <c r="C333" s="20" t="s">
        <v>942</v>
      </c>
      <c r="D333" s="21" t="s">
        <v>943</v>
      </c>
      <c r="E333" s="22">
        <v>2600</v>
      </c>
      <c r="F333" s="22">
        <v>2600</v>
      </c>
      <c r="G333" s="67">
        <f t="shared" si="6"/>
        <v>0</v>
      </c>
      <c r="H333" s="68" t="s">
        <v>622</v>
      </c>
      <c r="I333" s="69">
        <v>576</v>
      </c>
      <c r="J333" s="69" t="s">
        <v>944</v>
      </c>
    </row>
    <row r="334" s="37" customFormat="1" ht="22.5" customHeight="1" spans="1:10">
      <c r="A334" s="20" t="s">
        <v>945</v>
      </c>
      <c r="B334" s="20" t="s">
        <v>941</v>
      </c>
      <c r="C334" s="20" t="s">
        <v>946</v>
      </c>
      <c r="D334" s="21" t="s">
        <v>947</v>
      </c>
      <c r="E334" s="22">
        <v>30</v>
      </c>
      <c r="F334" s="22">
        <v>30</v>
      </c>
      <c r="G334" s="67">
        <f t="shared" si="6"/>
        <v>0</v>
      </c>
      <c r="H334" s="68" t="s">
        <v>622</v>
      </c>
      <c r="I334" s="69">
        <v>743</v>
      </c>
      <c r="J334" s="69" t="s">
        <v>405</v>
      </c>
    </row>
    <row r="335" s="37" customFormat="1" ht="22.5" customHeight="1" spans="1:10">
      <c r="A335" s="20" t="s">
        <v>945</v>
      </c>
      <c r="B335" s="20" t="s">
        <v>941</v>
      </c>
      <c r="C335" s="20" t="s">
        <v>946</v>
      </c>
      <c r="D335" s="21" t="s">
        <v>947</v>
      </c>
      <c r="E335" s="22">
        <v>5</v>
      </c>
      <c r="F335" s="22">
        <v>5</v>
      </c>
      <c r="G335" s="67">
        <f t="shared" si="6"/>
        <v>0</v>
      </c>
      <c r="H335" s="68" t="s">
        <v>622</v>
      </c>
      <c r="I335" s="69">
        <v>743</v>
      </c>
      <c r="J335" s="69" t="s">
        <v>405</v>
      </c>
    </row>
    <row r="336" s="37" customFormat="1" ht="22.5" customHeight="1" spans="1:10">
      <c r="A336" s="20" t="s">
        <v>945</v>
      </c>
      <c r="B336" s="20" t="s">
        <v>941</v>
      </c>
      <c r="C336" s="20" t="s">
        <v>946</v>
      </c>
      <c r="D336" s="21" t="s">
        <v>947</v>
      </c>
      <c r="E336" s="22">
        <v>460</v>
      </c>
      <c r="F336" s="22">
        <v>460</v>
      </c>
      <c r="G336" s="67">
        <f t="shared" si="6"/>
        <v>0</v>
      </c>
      <c r="H336" s="68" t="s">
        <v>622</v>
      </c>
      <c r="I336" s="69">
        <v>743</v>
      </c>
      <c r="J336" s="69" t="s">
        <v>405</v>
      </c>
    </row>
    <row r="337" s="37" customFormat="1" ht="22.5" customHeight="1" spans="1:10">
      <c r="A337" s="20" t="s">
        <v>945</v>
      </c>
      <c r="B337" s="20" t="s">
        <v>941</v>
      </c>
      <c r="C337" s="20" t="s">
        <v>946</v>
      </c>
      <c r="D337" s="21" t="s">
        <v>947</v>
      </c>
      <c r="E337" s="22">
        <v>339</v>
      </c>
      <c r="F337" s="22">
        <v>339</v>
      </c>
      <c r="G337" s="67">
        <f t="shared" si="6"/>
        <v>0</v>
      </c>
      <c r="H337" s="68" t="s">
        <v>622</v>
      </c>
      <c r="I337" s="69">
        <v>742</v>
      </c>
      <c r="J337" s="69" t="s">
        <v>405</v>
      </c>
    </row>
    <row r="338" s="37" customFormat="1" ht="22.5" customHeight="1" spans="1:10">
      <c r="A338" s="20" t="s">
        <v>945</v>
      </c>
      <c r="B338" s="20" t="s">
        <v>941</v>
      </c>
      <c r="C338" s="20" t="s">
        <v>946</v>
      </c>
      <c r="D338" s="21" t="s">
        <v>947</v>
      </c>
      <c r="E338" s="22">
        <v>427</v>
      </c>
      <c r="F338" s="22">
        <v>427</v>
      </c>
      <c r="G338" s="67">
        <f t="shared" si="6"/>
        <v>0</v>
      </c>
      <c r="H338" s="68" t="s">
        <v>622</v>
      </c>
      <c r="I338" s="69">
        <v>742</v>
      </c>
      <c r="J338" s="69" t="s">
        <v>405</v>
      </c>
    </row>
    <row r="339" s="37" customFormat="1" ht="22.5" customHeight="1" spans="1:10">
      <c r="A339" s="20" t="s">
        <v>945</v>
      </c>
      <c r="B339" s="20" t="s">
        <v>941</v>
      </c>
      <c r="C339" s="20" t="s">
        <v>946</v>
      </c>
      <c r="D339" s="21" t="s">
        <v>947</v>
      </c>
      <c r="E339" s="22">
        <v>7</v>
      </c>
      <c r="F339" s="22">
        <v>7</v>
      </c>
      <c r="G339" s="67">
        <f t="shared" si="6"/>
        <v>0</v>
      </c>
      <c r="H339" s="68" t="s">
        <v>622</v>
      </c>
      <c r="I339" s="69">
        <v>742</v>
      </c>
      <c r="J339" s="69" t="s">
        <v>405</v>
      </c>
    </row>
    <row r="340" s="37" customFormat="1" ht="22.5" customHeight="1" spans="1:10">
      <c r="A340" s="20" t="s">
        <v>945</v>
      </c>
      <c r="B340" s="20" t="s">
        <v>948</v>
      </c>
      <c r="C340" s="20" t="s">
        <v>949</v>
      </c>
      <c r="D340" s="21" t="s">
        <v>950</v>
      </c>
      <c r="E340" s="22">
        <v>690</v>
      </c>
      <c r="F340" s="22">
        <v>690</v>
      </c>
      <c r="G340" s="67">
        <f t="shared" si="6"/>
        <v>0</v>
      </c>
      <c r="H340" s="68" t="s">
        <v>664</v>
      </c>
      <c r="I340" s="69">
        <v>257</v>
      </c>
      <c r="J340" s="69" t="s">
        <v>951</v>
      </c>
    </row>
    <row r="341" s="37" customFormat="1" ht="22.5" customHeight="1" spans="1:10">
      <c r="A341" s="20" t="s">
        <v>945</v>
      </c>
      <c r="B341" s="20" t="s">
        <v>541</v>
      </c>
      <c r="C341" s="20" t="s">
        <v>952</v>
      </c>
      <c r="D341" s="21" t="s">
        <v>953</v>
      </c>
      <c r="E341" s="22">
        <v>114</v>
      </c>
      <c r="F341" s="22">
        <v>114</v>
      </c>
      <c r="G341" s="67">
        <f t="shared" si="6"/>
        <v>0</v>
      </c>
      <c r="H341" s="68" t="s">
        <v>954</v>
      </c>
      <c r="I341" s="69">
        <v>582</v>
      </c>
      <c r="J341" s="69" t="s">
        <v>383</v>
      </c>
    </row>
    <row r="342" s="38" customFormat="1" ht="22.5" customHeight="1" spans="1:10">
      <c r="A342" s="20" t="s">
        <v>945</v>
      </c>
      <c r="B342" s="20" t="s">
        <v>38</v>
      </c>
      <c r="C342" s="20" t="s">
        <v>955</v>
      </c>
      <c r="D342" s="21" t="s">
        <v>956</v>
      </c>
      <c r="E342" s="22">
        <v>39</v>
      </c>
      <c r="F342" s="22"/>
      <c r="G342" s="67">
        <f t="shared" si="6"/>
        <v>39</v>
      </c>
      <c r="H342" s="71"/>
      <c r="I342" s="73"/>
      <c r="J342" s="73"/>
    </row>
    <row r="343" s="37" customFormat="1" ht="22.5" customHeight="1" spans="1:10">
      <c r="A343" s="20" t="s">
        <v>957</v>
      </c>
      <c r="B343" s="20" t="s">
        <v>264</v>
      </c>
      <c r="C343" s="20" t="s">
        <v>958</v>
      </c>
      <c r="D343" s="21" t="s">
        <v>959</v>
      </c>
      <c r="E343" s="22">
        <v>18</v>
      </c>
      <c r="F343" s="22">
        <v>18</v>
      </c>
      <c r="G343" s="67">
        <f t="shared" si="6"/>
        <v>0</v>
      </c>
      <c r="H343" s="68" t="s">
        <v>954</v>
      </c>
      <c r="I343" s="69">
        <v>249</v>
      </c>
      <c r="J343" s="69" t="s">
        <v>960</v>
      </c>
    </row>
    <row r="344" s="37" customFormat="1" ht="22.5" customHeight="1" spans="1:10">
      <c r="A344" s="25" t="s">
        <v>957</v>
      </c>
      <c r="B344" s="20" t="s">
        <v>184</v>
      </c>
      <c r="C344" s="20" t="s">
        <v>961</v>
      </c>
      <c r="D344" s="21" t="s">
        <v>962</v>
      </c>
      <c r="E344" s="22">
        <v>32</v>
      </c>
      <c r="F344" s="22">
        <v>32</v>
      </c>
      <c r="G344" s="67">
        <f t="shared" si="6"/>
        <v>0</v>
      </c>
      <c r="H344" s="69" t="s">
        <v>622</v>
      </c>
      <c r="I344" s="69">
        <v>1312</v>
      </c>
      <c r="J344" s="69" t="s">
        <v>101</v>
      </c>
    </row>
    <row r="345" s="37" customFormat="1" ht="22.5" customHeight="1" spans="1:10">
      <c r="A345" s="20" t="s">
        <v>963</v>
      </c>
      <c r="B345" s="20" t="s">
        <v>264</v>
      </c>
      <c r="C345" s="20" t="s">
        <v>958</v>
      </c>
      <c r="D345" s="21" t="s">
        <v>959</v>
      </c>
      <c r="E345" s="22">
        <v>30</v>
      </c>
      <c r="F345" s="22">
        <v>30</v>
      </c>
      <c r="G345" s="67">
        <f t="shared" si="6"/>
        <v>0</v>
      </c>
      <c r="H345" s="68" t="s">
        <v>954</v>
      </c>
      <c r="I345" s="69">
        <v>249</v>
      </c>
      <c r="J345" s="69" t="s">
        <v>960</v>
      </c>
    </row>
    <row r="346" s="37" customFormat="1" ht="26" customHeight="1" spans="1:10">
      <c r="A346" s="21" t="s">
        <v>964</v>
      </c>
      <c r="B346" s="20"/>
      <c r="C346" s="20"/>
      <c r="D346" s="21"/>
      <c r="E346" s="22">
        <f>SUM(E347:E363)</f>
        <v>1007.83</v>
      </c>
      <c r="F346" s="22">
        <f>SUM(F347:F363)</f>
        <v>1007.83</v>
      </c>
      <c r="G346" s="67">
        <f t="shared" si="6"/>
        <v>0</v>
      </c>
      <c r="H346" s="68"/>
      <c r="I346" s="69"/>
      <c r="J346" s="69"/>
    </row>
    <row r="347" s="41" customFormat="1" ht="25" customHeight="1" spans="1:10">
      <c r="A347" s="20" t="s">
        <v>965</v>
      </c>
      <c r="B347" s="20" t="s">
        <v>966</v>
      </c>
      <c r="C347" s="20" t="s">
        <v>967</v>
      </c>
      <c r="D347" s="21" t="s">
        <v>968</v>
      </c>
      <c r="E347" s="22">
        <v>30</v>
      </c>
      <c r="F347" s="79">
        <v>30</v>
      </c>
      <c r="G347" s="67">
        <f t="shared" si="6"/>
        <v>0</v>
      </c>
      <c r="H347" s="68" t="s">
        <v>932</v>
      </c>
      <c r="I347" s="69">
        <v>1174</v>
      </c>
      <c r="J347" s="69" t="s">
        <v>158</v>
      </c>
    </row>
    <row r="348" s="41" customFormat="1" ht="25" customHeight="1" spans="1:10">
      <c r="A348" s="20" t="s">
        <v>965</v>
      </c>
      <c r="B348" s="20" t="s">
        <v>966</v>
      </c>
      <c r="C348" s="20" t="s">
        <v>967</v>
      </c>
      <c r="D348" s="21" t="s">
        <v>969</v>
      </c>
      <c r="E348" s="22">
        <v>10</v>
      </c>
      <c r="F348" s="79">
        <v>10</v>
      </c>
      <c r="G348" s="67">
        <f t="shared" si="6"/>
        <v>0</v>
      </c>
      <c r="H348" s="68" t="s">
        <v>932</v>
      </c>
      <c r="I348" s="69">
        <v>1174</v>
      </c>
      <c r="J348" s="69" t="s">
        <v>158</v>
      </c>
    </row>
    <row r="349" s="41" customFormat="1" ht="27" customHeight="1" spans="1:10">
      <c r="A349" s="20" t="s">
        <v>965</v>
      </c>
      <c r="B349" s="20" t="s">
        <v>970</v>
      </c>
      <c r="C349" s="20" t="s">
        <v>971</v>
      </c>
      <c r="D349" s="21" t="s">
        <v>972</v>
      </c>
      <c r="E349" s="22">
        <v>5</v>
      </c>
      <c r="F349" s="79">
        <v>5</v>
      </c>
      <c r="G349" s="67">
        <f t="shared" si="6"/>
        <v>0</v>
      </c>
      <c r="H349" s="68" t="s">
        <v>973</v>
      </c>
      <c r="I349" s="69">
        <v>858</v>
      </c>
      <c r="J349" s="69" t="s">
        <v>974</v>
      </c>
    </row>
    <row r="350" s="41" customFormat="1" ht="27" customHeight="1" spans="1:10">
      <c r="A350" s="20" t="s">
        <v>975</v>
      </c>
      <c r="B350" s="20" t="s">
        <v>976</v>
      </c>
      <c r="C350" s="20" t="s">
        <v>977</v>
      </c>
      <c r="D350" s="21" t="s">
        <v>978</v>
      </c>
      <c r="E350" s="22">
        <v>6</v>
      </c>
      <c r="F350" s="79">
        <v>6</v>
      </c>
      <c r="G350" s="67">
        <f t="shared" si="6"/>
        <v>0</v>
      </c>
      <c r="H350" s="68" t="s">
        <v>162</v>
      </c>
      <c r="I350" s="69">
        <v>859</v>
      </c>
      <c r="J350" s="69" t="s">
        <v>974</v>
      </c>
    </row>
    <row r="351" s="41" customFormat="1" ht="27" customHeight="1" spans="1:10">
      <c r="A351" s="20" t="s">
        <v>975</v>
      </c>
      <c r="B351" s="20" t="s">
        <v>148</v>
      </c>
      <c r="C351" s="20" t="s">
        <v>979</v>
      </c>
      <c r="D351" s="21" t="s">
        <v>980</v>
      </c>
      <c r="E351" s="22">
        <v>7.2</v>
      </c>
      <c r="F351" s="79">
        <v>7.2</v>
      </c>
      <c r="G351" s="67">
        <f t="shared" si="6"/>
        <v>0</v>
      </c>
      <c r="H351" s="68" t="s">
        <v>104</v>
      </c>
      <c r="I351" s="69">
        <v>1284</v>
      </c>
      <c r="J351" s="69" t="s">
        <v>101</v>
      </c>
    </row>
    <row r="352" s="41" customFormat="1" ht="40" customHeight="1" spans="1:10">
      <c r="A352" s="20" t="s">
        <v>981</v>
      </c>
      <c r="B352" s="20" t="s">
        <v>569</v>
      </c>
      <c r="C352" s="20" t="s">
        <v>982</v>
      </c>
      <c r="D352" s="21" t="s">
        <v>983</v>
      </c>
      <c r="E352" s="22">
        <v>20</v>
      </c>
      <c r="F352" s="22">
        <v>20</v>
      </c>
      <c r="G352" s="67">
        <f t="shared" si="6"/>
        <v>0</v>
      </c>
      <c r="H352" s="68" t="s">
        <v>162</v>
      </c>
      <c r="I352" s="69">
        <v>678</v>
      </c>
      <c r="J352" s="69" t="s">
        <v>984</v>
      </c>
    </row>
    <row r="353" s="41" customFormat="1" ht="29" customHeight="1" spans="1:10">
      <c r="A353" s="20" t="s">
        <v>985</v>
      </c>
      <c r="B353" s="20" t="s">
        <v>716</v>
      </c>
      <c r="C353" s="20" t="s">
        <v>986</v>
      </c>
      <c r="D353" s="21" t="s">
        <v>987</v>
      </c>
      <c r="E353" s="22">
        <v>60</v>
      </c>
      <c r="F353" s="22">
        <v>60</v>
      </c>
      <c r="G353" s="67">
        <f t="shared" si="6"/>
        <v>0</v>
      </c>
      <c r="H353" s="68" t="s">
        <v>162</v>
      </c>
      <c r="I353" s="69">
        <v>247</v>
      </c>
      <c r="J353" s="69" t="s">
        <v>960</v>
      </c>
    </row>
    <row r="354" s="41" customFormat="1" ht="37" customHeight="1" spans="1:10">
      <c r="A354" s="20" t="s">
        <v>985</v>
      </c>
      <c r="B354" s="20" t="s">
        <v>716</v>
      </c>
      <c r="C354" s="20" t="s">
        <v>986</v>
      </c>
      <c r="D354" s="21" t="s">
        <v>988</v>
      </c>
      <c r="E354" s="22">
        <v>30</v>
      </c>
      <c r="F354" s="22">
        <v>30</v>
      </c>
      <c r="G354" s="67">
        <f t="shared" si="6"/>
        <v>0</v>
      </c>
      <c r="H354" s="68" t="s">
        <v>162</v>
      </c>
      <c r="I354" s="69">
        <v>247</v>
      </c>
      <c r="J354" s="69" t="s">
        <v>960</v>
      </c>
    </row>
    <row r="355" s="43" customFormat="1" ht="31" customHeight="1" spans="1:12">
      <c r="A355" s="20" t="s">
        <v>985</v>
      </c>
      <c r="B355" s="20" t="s">
        <v>716</v>
      </c>
      <c r="C355" s="20" t="s">
        <v>986</v>
      </c>
      <c r="D355" s="21" t="s">
        <v>989</v>
      </c>
      <c r="E355" s="22">
        <v>45</v>
      </c>
      <c r="F355" s="22">
        <v>45</v>
      </c>
      <c r="G355" s="67">
        <f t="shared" si="6"/>
        <v>0</v>
      </c>
      <c r="H355" s="68" t="s">
        <v>162</v>
      </c>
      <c r="I355" s="73">
        <v>248</v>
      </c>
      <c r="J355" s="69" t="s">
        <v>960</v>
      </c>
      <c r="L355" s="54"/>
    </row>
    <row r="356" s="43" customFormat="1" ht="36" customHeight="1" spans="1:12">
      <c r="A356" s="20" t="s">
        <v>985</v>
      </c>
      <c r="B356" s="20" t="s">
        <v>716</v>
      </c>
      <c r="C356" s="20" t="s">
        <v>986</v>
      </c>
      <c r="D356" s="21" t="s">
        <v>990</v>
      </c>
      <c r="E356" s="22">
        <v>30</v>
      </c>
      <c r="F356" s="22">
        <v>30</v>
      </c>
      <c r="G356" s="67">
        <f t="shared" si="6"/>
        <v>0</v>
      </c>
      <c r="H356" s="68" t="s">
        <v>162</v>
      </c>
      <c r="I356" s="99">
        <v>247</v>
      </c>
      <c r="J356" s="69" t="s">
        <v>960</v>
      </c>
      <c r="K356" s="41"/>
      <c r="L356" s="95"/>
    </row>
    <row r="357" s="41" customFormat="1" ht="28" customHeight="1" spans="1:12">
      <c r="A357" s="20" t="s">
        <v>985</v>
      </c>
      <c r="B357" s="20" t="s">
        <v>716</v>
      </c>
      <c r="C357" s="20" t="s">
        <v>986</v>
      </c>
      <c r="D357" s="21" t="s">
        <v>991</v>
      </c>
      <c r="E357" s="22">
        <v>30</v>
      </c>
      <c r="F357" s="22">
        <v>30</v>
      </c>
      <c r="G357" s="67">
        <f t="shared" si="6"/>
        <v>0</v>
      </c>
      <c r="H357" s="68" t="s">
        <v>162</v>
      </c>
      <c r="I357" s="69">
        <v>248</v>
      </c>
      <c r="J357" s="69" t="s">
        <v>960</v>
      </c>
      <c r="L357" s="54"/>
    </row>
    <row r="358" s="37" customFormat="1" ht="54" customHeight="1" spans="1:10">
      <c r="A358" s="20" t="s">
        <v>992</v>
      </c>
      <c r="B358" s="20" t="s">
        <v>993</v>
      </c>
      <c r="C358" s="20" t="s">
        <v>994</v>
      </c>
      <c r="D358" s="21" t="s">
        <v>995</v>
      </c>
      <c r="E358" s="22">
        <v>65</v>
      </c>
      <c r="F358" s="69">
        <v>65</v>
      </c>
      <c r="G358" s="67">
        <f t="shared" si="6"/>
        <v>0</v>
      </c>
      <c r="H358" s="68" t="s">
        <v>996</v>
      </c>
      <c r="I358" s="69" t="s">
        <v>997</v>
      </c>
      <c r="J358" s="69" t="s">
        <v>215</v>
      </c>
    </row>
    <row r="359" s="41" customFormat="1" ht="27" customHeight="1" spans="1:12">
      <c r="A359" s="20" t="s">
        <v>998</v>
      </c>
      <c r="B359" s="20" t="s">
        <v>289</v>
      </c>
      <c r="C359" s="20" t="s">
        <v>290</v>
      </c>
      <c r="D359" s="21" t="s">
        <v>999</v>
      </c>
      <c r="E359" s="22">
        <v>30</v>
      </c>
      <c r="F359" s="22">
        <v>30</v>
      </c>
      <c r="G359" s="67">
        <f t="shared" si="6"/>
        <v>0</v>
      </c>
      <c r="H359" s="68" t="s">
        <v>162</v>
      </c>
      <c r="I359" s="69">
        <v>935</v>
      </c>
      <c r="J359" s="69" t="s">
        <v>292</v>
      </c>
      <c r="L359" s="54"/>
    </row>
    <row r="360" s="41" customFormat="1" ht="37" customHeight="1" spans="1:12">
      <c r="A360" s="20" t="s">
        <v>998</v>
      </c>
      <c r="B360" s="20" t="s">
        <v>289</v>
      </c>
      <c r="C360" s="20" t="s">
        <v>290</v>
      </c>
      <c r="D360" s="21" t="s">
        <v>1000</v>
      </c>
      <c r="E360" s="22">
        <v>30</v>
      </c>
      <c r="F360" s="22">
        <v>30</v>
      </c>
      <c r="G360" s="67">
        <f t="shared" si="6"/>
        <v>0</v>
      </c>
      <c r="H360" s="68" t="s">
        <v>162</v>
      </c>
      <c r="I360" s="69">
        <v>935</v>
      </c>
      <c r="J360" s="69" t="s">
        <v>292</v>
      </c>
      <c r="L360" s="54"/>
    </row>
    <row r="361" s="41" customFormat="1" ht="39" customHeight="1" spans="1:12">
      <c r="A361" s="20" t="s">
        <v>998</v>
      </c>
      <c r="B361" s="20" t="s">
        <v>289</v>
      </c>
      <c r="C361" s="20" t="s">
        <v>290</v>
      </c>
      <c r="D361" s="21" t="s">
        <v>1001</v>
      </c>
      <c r="E361" s="22">
        <v>30</v>
      </c>
      <c r="F361" s="22">
        <v>30</v>
      </c>
      <c r="G361" s="67">
        <f t="shared" si="6"/>
        <v>0</v>
      </c>
      <c r="H361" s="68" t="s">
        <v>162</v>
      </c>
      <c r="I361" s="69">
        <v>935</v>
      </c>
      <c r="J361" s="69" t="s">
        <v>292</v>
      </c>
      <c r="L361" s="54"/>
    </row>
    <row r="362" s="41" customFormat="1" ht="27" customHeight="1" spans="1:10">
      <c r="A362" s="20" t="s">
        <v>1002</v>
      </c>
      <c r="B362" s="20" t="s">
        <v>424</v>
      </c>
      <c r="C362" s="20" t="s">
        <v>1003</v>
      </c>
      <c r="D362" s="21" t="s">
        <v>1004</v>
      </c>
      <c r="E362" s="22">
        <v>200</v>
      </c>
      <c r="F362" s="22">
        <v>200</v>
      </c>
      <c r="G362" s="67">
        <f t="shared" si="6"/>
        <v>0</v>
      </c>
      <c r="H362" s="69" t="s">
        <v>622</v>
      </c>
      <c r="I362" s="69">
        <v>744</v>
      </c>
      <c r="J362" s="69" t="s">
        <v>405</v>
      </c>
    </row>
    <row r="363" s="41" customFormat="1" ht="27" customHeight="1" spans="1:10">
      <c r="A363" s="20" t="s">
        <v>1002</v>
      </c>
      <c r="B363" s="20" t="s">
        <v>143</v>
      </c>
      <c r="C363" s="20" t="s">
        <v>1005</v>
      </c>
      <c r="D363" s="21" t="s">
        <v>1006</v>
      </c>
      <c r="E363" s="22">
        <v>379.63</v>
      </c>
      <c r="F363" s="22">
        <v>379.63</v>
      </c>
      <c r="G363" s="67">
        <f t="shared" si="6"/>
        <v>0</v>
      </c>
      <c r="H363" s="68" t="s">
        <v>1007</v>
      </c>
      <c r="I363" s="69">
        <v>543</v>
      </c>
      <c r="J363" s="69" t="s">
        <v>46</v>
      </c>
    </row>
    <row r="364" s="37" customFormat="1" ht="26" customHeight="1" spans="1:10">
      <c r="A364" s="21" t="s">
        <v>1008</v>
      </c>
      <c r="B364" s="20"/>
      <c r="C364" s="20"/>
      <c r="D364" s="21"/>
      <c r="E364" s="22">
        <f>SUM(E365:E384)</f>
        <v>983.38</v>
      </c>
      <c r="F364" s="22">
        <f>SUM(F365:F384)</f>
        <v>720.98</v>
      </c>
      <c r="G364" s="67">
        <f t="shared" si="6"/>
        <v>262.4</v>
      </c>
      <c r="H364" s="68"/>
      <c r="I364" s="69"/>
      <c r="J364" s="69"/>
    </row>
    <row r="365" s="37" customFormat="1" ht="22.5" customHeight="1" spans="1:12">
      <c r="A365" s="20" t="s">
        <v>1009</v>
      </c>
      <c r="B365" s="20" t="s">
        <v>524</v>
      </c>
      <c r="C365" s="20" t="s">
        <v>1010</v>
      </c>
      <c r="D365" s="21" t="s">
        <v>1011</v>
      </c>
      <c r="E365" s="22">
        <v>45</v>
      </c>
      <c r="F365" s="22">
        <v>45</v>
      </c>
      <c r="G365" s="67">
        <f t="shared" si="6"/>
        <v>0</v>
      </c>
      <c r="H365" s="68" t="s">
        <v>162</v>
      </c>
      <c r="I365" s="69">
        <v>51</v>
      </c>
      <c r="J365" s="69" t="s">
        <v>1012</v>
      </c>
      <c r="L365" s="54"/>
    </row>
    <row r="366" s="37" customFormat="1" ht="22.5" customHeight="1" spans="1:10">
      <c r="A366" s="25" t="s">
        <v>1009</v>
      </c>
      <c r="B366" s="20" t="s">
        <v>253</v>
      </c>
      <c r="C366" s="20" t="s">
        <v>1013</v>
      </c>
      <c r="D366" s="21" t="s">
        <v>1014</v>
      </c>
      <c r="E366" s="22">
        <v>15</v>
      </c>
      <c r="F366" s="69">
        <v>15</v>
      </c>
      <c r="G366" s="67">
        <f t="shared" si="6"/>
        <v>0</v>
      </c>
      <c r="H366" s="69" t="s">
        <v>104</v>
      </c>
      <c r="I366" s="69">
        <v>1285</v>
      </c>
      <c r="J366" s="69" t="s">
        <v>101</v>
      </c>
    </row>
    <row r="367" s="37" customFormat="1" ht="22.5" customHeight="1" spans="1:10">
      <c r="A367" s="20" t="s">
        <v>1009</v>
      </c>
      <c r="B367" s="20" t="s">
        <v>524</v>
      </c>
      <c r="C367" s="20" t="s">
        <v>1015</v>
      </c>
      <c r="D367" s="21" t="s">
        <v>1016</v>
      </c>
      <c r="E367" s="22">
        <v>30</v>
      </c>
      <c r="F367" s="22">
        <v>30</v>
      </c>
      <c r="G367" s="67">
        <f t="shared" si="6"/>
        <v>0</v>
      </c>
      <c r="H367" s="68" t="s">
        <v>1017</v>
      </c>
      <c r="I367" s="69">
        <v>112</v>
      </c>
      <c r="J367" s="69" t="s">
        <v>1018</v>
      </c>
    </row>
    <row r="368" s="37" customFormat="1" ht="22.5" customHeight="1" spans="1:10">
      <c r="A368" s="20" t="s">
        <v>1009</v>
      </c>
      <c r="B368" s="20" t="s">
        <v>203</v>
      </c>
      <c r="C368" s="20" t="s">
        <v>1019</v>
      </c>
      <c r="D368" s="21" t="s">
        <v>1020</v>
      </c>
      <c r="E368" s="22">
        <v>3</v>
      </c>
      <c r="F368" s="22">
        <v>3</v>
      </c>
      <c r="G368" s="67">
        <f t="shared" si="6"/>
        <v>0</v>
      </c>
      <c r="H368" s="68" t="s">
        <v>1021</v>
      </c>
      <c r="I368" s="69">
        <v>1170</v>
      </c>
      <c r="J368" s="69" t="s">
        <v>71</v>
      </c>
    </row>
    <row r="369" s="38" customFormat="1" ht="22.5" customHeight="1" spans="1:10">
      <c r="A369" s="20" t="s">
        <v>1009</v>
      </c>
      <c r="B369" s="20" t="s">
        <v>184</v>
      </c>
      <c r="C369" s="20" t="s">
        <v>1022</v>
      </c>
      <c r="D369" s="21" t="s">
        <v>1023</v>
      </c>
      <c r="E369" s="22">
        <v>5.5</v>
      </c>
      <c r="F369" s="22">
        <v>5.5</v>
      </c>
      <c r="G369" s="67">
        <f t="shared" si="6"/>
        <v>0</v>
      </c>
      <c r="H369" s="71" t="s">
        <v>104</v>
      </c>
      <c r="I369" s="73">
        <v>1280</v>
      </c>
      <c r="J369" s="73" t="s">
        <v>101</v>
      </c>
    </row>
    <row r="370" s="38" customFormat="1" ht="22.5" customHeight="1" spans="1:10">
      <c r="A370" s="20" t="s">
        <v>1009</v>
      </c>
      <c r="B370" s="20" t="s">
        <v>38</v>
      </c>
      <c r="C370" s="20" t="s">
        <v>1024</v>
      </c>
      <c r="D370" s="21" t="s">
        <v>1025</v>
      </c>
      <c r="E370" s="22">
        <v>35</v>
      </c>
      <c r="F370" s="22"/>
      <c r="G370" s="67">
        <f t="shared" si="6"/>
        <v>35</v>
      </c>
      <c r="H370" s="71"/>
      <c r="I370" s="73"/>
      <c r="J370" s="73"/>
    </row>
    <row r="371" s="37" customFormat="1" ht="22.5" customHeight="1" spans="1:10">
      <c r="A371" s="20" t="s">
        <v>1026</v>
      </c>
      <c r="B371" s="20" t="s">
        <v>1027</v>
      </c>
      <c r="C371" s="20" t="s">
        <v>1028</v>
      </c>
      <c r="D371" s="21" t="s">
        <v>1029</v>
      </c>
      <c r="E371" s="22">
        <v>11</v>
      </c>
      <c r="F371" s="22">
        <v>11</v>
      </c>
      <c r="G371" s="67">
        <f t="shared" si="6"/>
        <v>0</v>
      </c>
      <c r="H371" s="68" t="s">
        <v>365</v>
      </c>
      <c r="I371" s="69">
        <v>520</v>
      </c>
      <c r="J371" s="69" t="s">
        <v>623</v>
      </c>
    </row>
    <row r="372" s="37" customFormat="1" ht="22.5" customHeight="1" spans="1:10">
      <c r="A372" s="20" t="s">
        <v>1026</v>
      </c>
      <c r="B372" s="20" t="s">
        <v>1030</v>
      </c>
      <c r="C372" s="20" t="s">
        <v>1031</v>
      </c>
      <c r="D372" s="21" t="s">
        <v>1032</v>
      </c>
      <c r="E372" s="22">
        <v>20</v>
      </c>
      <c r="F372" s="69">
        <v>20</v>
      </c>
      <c r="G372" s="67">
        <f t="shared" si="6"/>
        <v>0</v>
      </c>
      <c r="H372" s="69" t="s">
        <v>104</v>
      </c>
      <c r="I372" s="69">
        <v>1057</v>
      </c>
      <c r="J372" s="69" t="s">
        <v>141</v>
      </c>
    </row>
    <row r="373" s="37" customFormat="1" ht="22.5" customHeight="1" spans="1:10">
      <c r="A373" s="20" t="s">
        <v>1026</v>
      </c>
      <c r="B373" s="20" t="s">
        <v>352</v>
      </c>
      <c r="C373" s="20" t="s">
        <v>1033</v>
      </c>
      <c r="D373" s="21" t="s">
        <v>1034</v>
      </c>
      <c r="E373" s="22">
        <v>10</v>
      </c>
      <c r="F373" s="69">
        <v>10</v>
      </c>
      <c r="G373" s="67">
        <f t="shared" si="6"/>
        <v>0</v>
      </c>
      <c r="H373" s="69" t="s">
        <v>104</v>
      </c>
      <c r="I373" s="69">
        <v>1279</v>
      </c>
      <c r="J373" s="69" t="s">
        <v>101</v>
      </c>
    </row>
    <row r="374" s="37" customFormat="1" ht="22.5" customHeight="1" spans="1:10">
      <c r="A374" s="20" t="s">
        <v>1026</v>
      </c>
      <c r="B374" s="20" t="s">
        <v>38</v>
      </c>
      <c r="C374" s="20" t="s">
        <v>1035</v>
      </c>
      <c r="D374" s="21" t="s">
        <v>1036</v>
      </c>
      <c r="E374" s="22">
        <v>5</v>
      </c>
      <c r="F374" s="69">
        <v>5</v>
      </c>
      <c r="G374" s="67">
        <f t="shared" si="6"/>
        <v>0</v>
      </c>
      <c r="H374" s="69" t="s">
        <v>104</v>
      </c>
      <c r="I374" s="69">
        <v>1301</v>
      </c>
      <c r="J374" s="69" t="s">
        <v>101</v>
      </c>
    </row>
    <row r="375" s="37" customFormat="1" ht="22.5" customHeight="1" spans="1:10">
      <c r="A375" s="20" t="s">
        <v>1037</v>
      </c>
      <c r="B375" s="20" t="s">
        <v>1027</v>
      </c>
      <c r="C375" s="20" t="s">
        <v>1038</v>
      </c>
      <c r="D375" s="21" t="s">
        <v>1039</v>
      </c>
      <c r="E375" s="22">
        <v>4.9</v>
      </c>
      <c r="F375" s="22">
        <v>4.9</v>
      </c>
      <c r="G375" s="67">
        <f t="shared" si="6"/>
        <v>0</v>
      </c>
      <c r="H375" s="68" t="s">
        <v>162</v>
      </c>
      <c r="I375" s="69">
        <v>643</v>
      </c>
      <c r="J375" s="69" t="s">
        <v>347</v>
      </c>
    </row>
    <row r="376" s="38" customFormat="1" ht="22.5" customHeight="1" spans="1:11">
      <c r="A376" s="20" t="s">
        <v>1037</v>
      </c>
      <c r="B376" s="20" t="s">
        <v>785</v>
      </c>
      <c r="C376" s="20" t="s">
        <v>1040</v>
      </c>
      <c r="D376" s="21" t="s">
        <v>1041</v>
      </c>
      <c r="E376" s="22">
        <v>5</v>
      </c>
      <c r="F376" s="22">
        <v>5</v>
      </c>
      <c r="G376" s="67">
        <f t="shared" si="6"/>
        <v>0</v>
      </c>
      <c r="H376" s="71" t="s">
        <v>162</v>
      </c>
      <c r="I376" s="73">
        <v>641</v>
      </c>
      <c r="J376" s="73" t="s">
        <v>347</v>
      </c>
      <c r="K376" s="37"/>
    </row>
    <row r="377" s="37" customFormat="1" ht="22.5" customHeight="1" spans="1:10">
      <c r="A377" s="20" t="s">
        <v>1037</v>
      </c>
      <c r="B377" s="20" t="s">
        <v>362</v>
      </c>
      <c r="C377" s="20" t="s">
        <v>1042</v>
      </c>
      <c r="D377" s="21" t="s">
        <v>1043</v>
      </c>
      <c r="E377" s="22">
        <v>39.48</v>
      </c>
      <c r="F377" s="22">
        <v>39.48</v>
      </c>
      <c r="G377" s="67">
        <f t="shared" si="6"/>
        <v>0</v>
      </c>
      <c r="H377" s="68" t="s">
        <v>162</v>
      </c>
      <c r="I377" s="69">
        <v>642</v>
      </c>
      <c r="J377" s="69" t="s">
        <v>347</v>
      </c>
    </row>
    <row r="378" s="37" customFormat="1" ht="22.5" customHeight="1" spans="1:10">
      <c r="A378" s="20" t="s">
        <v>1037</v>
      </c>
      <c r="B378" s="20" t="s">
        <v>283</v>
      </c>
      <c r="C378" s="20" t="s">
        <v>1044</v>
      </c>
      <c r="D378" s="21" t="s">
        <v>1045</v>
      </c>
      <c r="E378" s="22">
        <v>19.1</v>
      </c>
      <c r="F378" s="22">
        <v>19.1</v>
      </c>
      <c r="G378" s="67">
        <f t="shared" si="6"/>
        <v>0</v>
      </c>
      <c r="H378" s="68" t="s">
        <v>104</v>
      </c>
      <c r="I378" s="69">
        <v>1282</v>
      </c>
      <c r="J378" s="69" t="s">
        <v>101</v>
      </c>
    </row>
    <row r="379" s="37" customFormat="1" ht="22.5" customHeight="1" spans="1:10">
      <c r="A379" s="25" t="s">
        <v>1037</v>
      </c>
      <c r="B379" s="20" t="s">
        <v>1046</v>
      </c>
      <c r="C379" s="20" t="s">
        <v>1047</v>
      </c>
      <c r="D379" s="26" t="s">
        <v>1048</v>
      </c>
      <c r="E379" s="74">
        <v>125</v>
      </c>
      <c r="F379" s="75"/>
      <c r="G379" s="67">
        <f t="shared" si="6"/>
        <v>125</v>
      </c>
      <c r="H379" s="75"/>
      <c r="I379" s="75"/>
      <c r="J379" s="75"/>
    </row>
    <row r="380" s="37" customFormat="1" ht="22.5" customHeight="1" spans="1:10">
      <c r="A380" s="25" t="s">
        <v>1037</v>
      </c>
      <c r="B380" s="20" t="s">
        <v>1046</v>
      </c>
      <c r="C380" s="20" t="s">
        <v>1049</v>
      </c>
      <c r="D380" s="26" t="s">
        <v>1050</v>
      </c>
      <c r="E380" s="74">
        <v>35</v>
      </c>
      <c r="F380" s="75"/>
      <c r="G380" s="67">
        <f t="shared" si="6"/>
        <v>35</v>
      </c>
      <c r="H380" s="75"/>
      <c r="I380" s="75"/>
      <c r="J380" s="75"/>
    </row>
    <row r="381" s="37" customFormat="1" ht="22.5" customHeight="1" spans="1:10">
      <c r="A381" s="25" t="s">
        <v>1037</v>
      </c>
      <c r="B381" s="20" t="s">
        <v>1046</v>
      </c>
      <c r="C381" s="20" t="s">
        <v>1051</v>
      </c>
      <c r="D381" s="26" t="s">
        <v>1052</v>
      </c>
      <c r="E381" s="74">
        <v>57.4</v>
      </c>
      <c r="F381" s="75"/>
      <c r="G381" s="67">
        <f t="shared" si="6"/>
        <v>57.4</v>
      </c>
      <c r="H381" s="75"/>
      <c r="I381" s="75"/>
      <c r="J381" s="75"/>
    </row>
    <row r="382" s="37" customFormat="1" ht="22.5" customHeight="1" spans="1:10">
      <c r="A382" s="20" t="s">
        <v>1037</v>
      </c>
      <c r="B382" s="20" t="s">
        <v>38</v>
      </c>
      <c r="C382" s="20" t="s">
        <v>1053</v>
      </c>
      <c r="D382" s="21" t="s">
        <v>1054</v>
      </c>
      <c r="E382" s="22">
        <v>8</v>
      </c>
      <c r="F382" s="22">
        <v>8</v>
      </c>
      <c r="G382" s="67">
        <f t="shared" si="6"/>
        <v>0</v>
      </c>
      <c r="H382" s="68" t="s">
        <v>104</v>
      </c>
      <c r="I382" s="69">
        <v>1299</v>
      </c>
      <c r="J382" s="69" t="s">
        <v>101</v>
      </c>
    </row>
    <row r="383" s="37" customFormat="1" ht="22.5" customHeight="1" spans="1:10">
      <c r="A383" s="25" t="s">
        <v>1037</v>
      </c>
      <c r="B383" s="20" t="s">
        <v>38</v>
      </c>
      <c r="C383" s="20" t="s">
        <v>1055</v>
      </c>
      <c r="D383" s="26" t="s">
        <v>1056</v>
      </c>
      <c r="E383" s="74">
        <v>10</v>
      </c>
      <c r="F383" s="22"/>
      <c r="G383" s="67">
        <f t="shared" si="6"/>
        <v>10</v>
      </c>
      <c r="H383" s="68"/>
      <c r="I383" s="69"/>
      <c r="J383" s="69"/>
    </row>
    <row r="384" s="37" customFormat="1" ht="26" customHeight="1" spans="1:10">
      <c r="A384" s="20" t="s">
        <v>1057</v>
      </c>
      <c r="B384" s="20" t="s">
        <v>15</v>
      </c>
      <c r="C384" s="20" t="s">
        <v>1058</v>
      </c>
      <c r="D384" s="21" t="s">
        <v>1059</v>
      </c>
      <c r="E384" s="22">
        <v>500</v>
      </c>
      <c r="F384" s="22">
        <v>500</v>
      </c>
      <c r="G384" s="67">
        <f t="shared" si="6"/>
        <v>0</v>
      </c>
      <c r="H384" s="68" t="s">
        <v>629</v>
      </c>
      <c r="I384" s="69">
        <v>510</v>
      </c>
      <c r="J384" s="69" t="s">
        <v>135</v>
      </c>
    </row>
    <row r="385" s="37" customFormat="1" ht="27" customHeight="1" spans="1:10">
      <c r="A385" s="21" t="s">
        <v>1060</v>
      </c>
      <c r="B385" s="20"/>
      <c r="C385" s="20"/>
      <c r="D385" s="21"/>
      <c r="E385" s="22">
        <f>SUM(E386:E392)</f>
        <v>1708.96</v>
      </c>
      <c r="F385" s="22">
        <f>SUM(F386:F392)</f>
        <v>1708.96</v>
      </c>
      <c r="G385" s="67">
        <f t="shared" si="6"/>
        <v>0</v>
      </c>
      <c r="H385" s="68"/>
      <c r="I385" s="69"/>
      <c r="J385" s="69"/>
    </row>
    <row r="386" s="37" customFormat="1" ht="27" customHeight="1" spans="1:10">
      <c r="A386" s="20" t="s">
        <v>1061</v>
      </c>
      <c r="B386" s="20" t="s">
        <v>1062</v>
      </c>
      <c r="C386" s="20" t="s">
        <v>1063</v>
      </c>
      <c r="D386" s="21" t="s">
        <v>1064</v>
      </c>
      <c r="E386" s="22">
        <v>-261</v>
      </c>
      <c r="F386" s="22">
        <v>-261</v>
      </c>
      <c r="G386" s="67">
        <f t="shared" si="6"/>
        <v>0</v>
      </c>
      <c r="H386" s="68" t="s">
        <v>622</v>
      </c>
      <c r="I386" s="69" t="s">
        <v>1065</v>
      </c>
      <c r="J386" s="69" t="s">
        <v>101</v>
      </c>
    </row>
    <row r="387" s="38" customFormat="1" ht="22.5" customHeight="1" spans="1:11">
      <c r="A387" s="20" t="s">
        <v>1066</v>
      </c>
      <c r="B387" s="20" t="s">
        <v>1067</v>
      </c>
      <c r="C387" s="20" t="s">
        <v>1068</v>
      </c>
      <c r="D387" s="21" t="s">
        <v>1069</v>
      </c>
      <c r="E387" s="22">
        <v>43.36</v>
      </c>
      <c r="F387" s="22">
        <v>43.36</v>
      </c>
      <c r="G387" s="67">
        <f t="shared" ref="G387:G399" si="7">E387-F387</f>
        <v>0</v>
      </c>
      <c r="H387" s="71" t="s">
        <v>404</v>
      </c>
      <c r="I387" s="73">
        <v>740</v>
      </c>
      <c r="J387" s="73" t="s">
        <v>405</v>
      </c>
      <c r="K387" s="37"/>
    </row>
    <row r="388" s="37" customFormat="1" ht="22.5" customHeight="1" spans="1:10">
      <c r="A388" s="20" t="s">
        <v>1066</v>
      </c>
      <c r="B388" s="20" t="s">
        <v>889</v>
      </c>
      <c r="C388" s="20" t="s">
        <v>1070</v>
      </c>
      <c r="D388" s="21" t="s">
        <v>1071</v>
      </c>
      <c r="E388" s="22">
        <v>129.6</v>
      </c>
      <c r="F388" s="22">
        <v>129.6</v>
      </c>
      <c r="G388" s="67">
        <f t="shared" si="7"/>
        <v>0</v>
      </c>
      <c r="H388" s="69" t="s">
        <v>409</v>
      </c>
      <c r="I388" s="69">
        <v>740</v>
      </c>
      <c r="J388" s="69" t="s">
        <v>405</v>
      </c>
    </row>
    <row r="389" s="38" customFormat="1" ht="34" customHeight="1" spans="1:10">
      <c r="A389" s="25" t="s">
        <v>1072</v>
      </c>
      <c r="B389" s="20" t="s">
        <v>1073</v>
      </c>
      <c r="C389" s="20" t="s">
        <v>1074</v>
      </c>
      <c r="D389" s="26" t="s">
        <v>1075</v>
      </c>
      <c r="E389" s="74">
        <v>-75</v>
      </c>
      <c r="F389" s="74">
        <v>-75</v>
      </c>
      <c r="G389" s="67">
        <f t="shared" si="7"/>
        <v>0</v>
      </c>
      <c r="H389" s="73" t="s">
        <v>1076</v>
      </c>
      <c r="I389" s="73">
        <v>1456</v>
      </c>
      <c r="J389" s="73" t="s">
        <v>1077</v>
      </c>
    </row>
    <row r="390" s="37" customFormat="1" ht="29" customHeight="1" spans="1:10">
      <c r="A390" s="20" t="s">
        <v>1072</v>
      </c>
      <c r="B390" s="20" t="s">
        <v>75</v>
      </c>
      <c r="C390" s="20" t="s">
        <v>1078</v>
      </c>
      <c r="D390" s="21" t="s">
        <v>1079</v>
      </c>
      <c r="E390" s="22">
        <v>897</v>
      </c>
      <c r="F390" s="22">
        <v>897</v>
      </c>
      <c r="G390" s="67">
        <f t="shared" si="7"/>
        <v>0</v>
      </c>
      <c r="H390" s="68" t="s">
        <v>622</v>
      </c>
      <c r="I390" s="69">
        <v>518</v>
      </c>
      <c r="J390" s="69" t="s">
        <v>623</v>
      </c>
    </row>
    <row r="391" s="37" customFormat="1" ht="29" customHeight="1" spans="1:10">
      <c r="A391" s="20" t="s">
        <v>1072</v>
      </c>
      <c r="B391" s="20" t="s">
        <v>283</v>
      </c>
      <c r="C391" s="20" t="s">
        <v>1080</v>
      </c>
      <c r="D391" s="21" t="s">
        <v>1081</v>
      </c>
      <c r="E391" s="22">
        <v>110</v>
      </c>
      <c r="F391" s="22">
        <v>110</v>
      </c>
      <c r="G391" s="67">
        <f t="shared" si="7"/>
        <v>0</v>
      </c>
      <c r="H391" s="68" t="s">
        <v>1082</v>
      </c>
      <c r="I391" s="69">
        <v>1330</v>
      </c>
      <c r="J391" s="69" t="s">
        <v>101</v>
      </c>
    </row>
    <row r="392" s="37" customFormat="1" ht="38" customHeight="1" spans="1:10">
      <c r="A392" s="20" t="s">
        <v>1072</v>
      </c>
      <c r="B392" s="20" t="s">
        <v>1083</v>
      </c>
      <c r="C392" s="20" t="s">
        <v>1084</v>
      </c>
      <c r="D392" s="21" t="s">
        <v>1085</v>
      </c>
      <c r="E392" s="22">
        <v>865</v>
      </c>
      <c r="F392" s="22">
        <v>865</v>
      </c>
      <c r="G392" s="67">
        <f t="shared" si="7"/>
        <v>0</v>
      </c>
      <c r="H392" s="68" t="s">
        <v>622</v>
      </c>
      <c r="I392" s="69">
        <v>690</v>
      </c>
      <c r="J392" s="69" t="s">
        <v>1086</v>
      </c>
    </row>
    <row r="393" s="37" customFormat="1" ht="26" customHeight="1" spans="1:10">
      <c r="A393" s="21" t="s">
        <v>1087</v>
      </c>
      <c r="B393" s="20"/>
      <c r="C393" s="20"/>
      <c r="D393" s="21"/>
      <c r="E393" s="22">
        <f>SUM(E394:E398)</f>
        <v>152.77</v>
      </c>
      <c r="F393" s="22">
        <f>SUM(F394:F398)</f>
        <v>150.77</v>
      </c>
      <c r="G393" s="67">
        <f t="shared" si="7"/>
        <v>2</v>
      </c>
      <c r="H393" s="68"/>
      <c r="I393" s="69"/>
      <c r="J393" s="69"/>
    </row>
    <row r="394" s="38" customFormat="1" ht="22.5" customHeight="1" spans="1:12">
      <c r="A394" s="20" t="s">
        <v>1088</v>
      </c>
      <c r="B394" s="20" t="s">
        <v>524</v>
      </c>
      <c r="C394" s="20" t="s">
        <v>1089</v>
      </c>
      <c r="D394" s="21" t="s">
        <v>1090</v>
      </c>
      <c r="E394" s="22">
        <v>84.77</v>
      </c>
      <c r="F394" s="100">
        <v>84.77</v>
      </c>
      <c r="G394" s="67">
        <f t="shared" si="7"/>
        <v>0</v>
      </c>
      <c r="H394" s="101" t="s">
        <v>927</v>
      </c>
      <c r="I394" s="116">
        <v>1054</v>
      </c>
      <c r="J394" s="69" t="s">
        <v>632</v>
      </c>
      <c r="L394" s="54"/>
    </row>
    <row r="395" s="37" customFormat="1" ht="22.5" customHeight="1" spans="1:10">
      <c r="A395" s="20" t="s">
        <v>1091</v>
      </c>
      <c r="B395" s="20" t="s">
        <v>626</v>
      </c>
      <c r="C395" s="20" t="s">
        <v>1092</v>
      </c>
      <c r="D395" s="21" t="s">
        <v>1093</v>
      </c>
      <c r="E395" s="22">
        <v>50</v>
      </c>
      <c r="F395" s="22">
        <v>50</v>
      </c>
      <c r="G395" s="67">
        <f t="shared" si="7"/>
        <v>0</v>
      </c>
      <c r="H395" s="68" t="s">
        <v>622</v>
      </c>
      <c r="I395" s="69">
        <v>629</v>
      </c>
      <c r="J395" s="69" t="s">
        <v>642</v>
      </c>
    </row>
    <row r="396" s="38" customFormat="1" ht="22.5" customHeight="1" spans="1:12">
      <c r="A396" s="20" t="s">
        <v>1091</v>
      </c>
      <c r="B396" s="20" t="s">
        <v>456</v>
      </c>
      <c r="C396" s="20" t="s">
        <v>1094</v>
      </c>
      <c r="D396" s="21" t="s">
        <v>1095</v>
      </c>
      <c r="E396" s="22">
        <v>6</v>
      </c>
      <c r="F396" s="22">
        <v>6</v>
      </c>
      <c r="G396" s="67">
        <f t="shared" si="7"/>
        <v>0</v>
      </c>
      <c r="H396" s="71" t="s">
        <v>886</v>
      </c>
      <c r="I396" s="73">
        <v>584</v>
      </c>
      <c r="J396" s="69" t="s">
        <v>1096</v>
      </c>
      <c r="L396" s="54"/>
    </row>
    <row r="397" s="37" customFormat="1" ht="22.5" customHeight="1" spans="1:10">
      <c r="A397" s="20" t="s">
        <v>1091</v>
      </c>
      <c r="B397" s="20" t="s">
        <v>47</v>
      </c>
      <c r="C397" s="20" t="s">
        <v>1097</v>
      </c>
      <c r="D397" s="21" t="s">
        <v>1098</v>
      </c>
      <c r="E397" s="22">
        <v>2</v>
      </c>
      <c r="F397" s="69"/>
      <c r="G397" s="67">
        <f t="shared" si="7"/>
        <v>2</v>
      </c>
      <c r="H397" s="69"/>
      <c r="I397" s="69"/>
      <c r="J397" s="69"/>
    </row>
    <row r="398" s="37" customFormat="1" ht="22.5" customHeight="1" spans="1:10">
      <c r="A398" s="20" t="s">
        <v>1091</v>
      </c>
      <c r="B398" s="20" t="s">
        <v>1030</v>
      </c>
      <c r="C398" s="20" t="s">
        <v>1099</v>
      </c>
      <c r="D398" s="21" t="s">
        <v>1100</v>
      </c>
      <c r="E398" s="22">
        <v>10</v>
      </c>
      <c r="F398" s="69">
        <v>10</v>
      </c>
      <c r="G398" s="67">
        <f t="shared" si="7"/>
        <v>0</v>
      </c>
      <c r="H398" s="69" t="s">
        <v>162</v>
      </c>
      <c r="I398" s="69">
        <v>931</v>
      </c>
      <c r="J398" s="69" t="s">
        <v>292</v>
      </c>
    </row>
    <row r="399" s="38" customFormat="1" ht="22.5" customHeight="1" spans="1:11">
      <c r="A399" s="20" t="s">
        <v>1101</v>
      </c>
      <c r="B399" s="20"/>
      <c r="C399" s="20"/>
      <c r="D399" s="21"/>
      <c r="E399" s="22">
        <f>SUM(E5+E46+E48+E53+E89+E120+E130+E170+E218+E234+E243+E332+E346+E364+E385+E393)</f>
        <v>27396.8931</v>
      </c>
      <c r="F399" s="22">
        <f>SUM(F5+F46+F48+F53+F89+F120+F130+F170+F218+F234+F243+F332+F346+F364+F385+F393)</f>
        <v>25410.4841</v>
      </c>
      <c r="G399" s="67">
        <f t="shared" si="7"/>
        <v>1986.409</v>
      </c>
      <c r="H399" s="71"/>
      <c r="I399" s="73"/>
      <c r="J399" s="73"/>
      <c r="K399" s="37"/>
    </row>
    <row r="400" s="44" customFormat="1" ht="22.5" customHeight="1" spans="1:10">
      <c r="A400" s="102"/>
      <c r="B400" s="33"/>
      <c r="C400" s="33"/>
      <c r="D400" s="103"/>
      <c r="E400" s="104"/>
      <c r="F400" s="105"/>
      <c r="G400" s="106"/>
      <c r="H400" s="107"/>
      <c r="I400" s="117"/>
      <c r="J400" s="118"/>
    </row>
    <row r="401" s="44" customFormat="1" ht="22.5" customHeight="1" spans="1:12">
      <c r="A401" s="102"/>
      <c r="B401" s="33"/>
      <c r="C401" s="33"/>
      <c r="D401" s="103"/>
      <c r="E401" s="104"/>
      <c r="F401" s="108"/>
      <c r="G401" s="109"/>
      <c r="H401" s="110"/>
      <c r="I401" s="119"/>
      <c r="J401" s="120"/>
      <c r="L401" s="121"/>
    </row>
    <row r="402" s="44" customFormat="1" ht="22.5" customHeight="1" spans="1:12">
      <c r="A402" s="102"/>
      <c r="B402" s="33"/>
      <c r="C402" s="33"/>
      <c r="D402" s="103"/>
      <c r="E402" s="104"/>
      <c r="F402" s="105"/>
      <c r="G402" s="109"/>
      <c r="H402" s="107"/>
      <c r="I402" s="122"/>
      <c r="J402" s="123"/>
      <c r="L402" s="121"/>
    </row>
    <row r="403" s="44" customFormat="1" ht="22.5" customHeight="1" spans="1:12">
      <c r="A403" s="102"/>
      <c r="B403" s="33"/>
      <c r="C403" s="33"/>
      <c r="D403" s="103"/>
      <c r="E403" s="104"/>
      <c r="F403" s="111"/>
      <c r="G403" s="109"/>
      <c r="H403" s="110"/>
      <c r="I403" s="119"/>
      <c r="J403" s="120"/>
      <c r="L403" s="121"/>
    </row>
    <row r="404" s="44" customFormat="1" ht="22.5" customHeight="1" spans="1:12">
      <c r="A404" s="102"/>
      <c r="B404" s="33"/>
      <c r="C404" s="33"/>
      <c r="D404" s="103"/>
      <c r="E404" s="104"/>
      <c r="F404" s="105"/>
      <c r="G404" s="109"/>
      <c r="H404" s="107"/>
      <c r="I404" s="117"/>
      <c r="J404" s="118"/>
      <c r="L404" s="121"/>
    </row>
    <row r="405" s="44" customFormat="1" ht="22.5" customHeight="1" spans="1:12">
      <c r="A405" s="102"/>
      <c r="B405" s="33"/>
      <c r="C405" s="33"/>
      <c r="D405" s="103"/>
      <c r="E405" s="104"/>
      <c r="F405" s="108"/>
      <c r="G405" s="109"/>
      <c r="H405" s="107"/>
      <c r="I405" s="117"/>
      <c r="J405" s="118"/>
      <c r="L405" s="121"/>
    </row>
    <row r="406" s="44" customFormat="1" ht="18" customHeight="1" spans="1:12">
      <c r="A406" s="102"/>
      <c r="B406" s="33"/>
      <c r="C406" s="33"/>
      <c r="D406" s="103"/>
      <c r="E406" s="104"/>
      <c r="F406" s="105"/>
      <c r="G406" s="109"/>
      <c r="H406" s="107"/>
      <c r="I406" s="117"/>
      <c r="J406" s="118"/>
      <c r="L406" s="121"/>
    </row>
    <row r="407" s="44" customFormat="1" ht="22.5" customHeight="1" spans="1:12">
      <c r="A407" s="102"/>
      <c r="B407" s="33"/>
      <c r="C407" s="33"/>
      <c r="D407" s="103"/>
      <c r="E407" s="104"/>
      <c r="F407" s="112"/>
      <c r="G407" s="109"/>
      <c r="H407" s="113"/>
      <c r="I407" s="124"/>
      <c r="J407" s="125"/>
      <c r="L407" s="121"/>
    </row>
    <row r="408" s="44" customFormat="1" ht="22.5" customHeight="1" spans="1:12">
      <c r="A408" s="102"/>
      <c r="B408" s="33"/>
      <c r="C408" s="33"/>
      <c r="D408" s="103"/>
      <c r="E408" s="104"/>
      <c r="F408" s="104"/>
      <c r="G408" s="109"/>
      <c r="H408" s="114"/>
      <c r="I408" s="126"/>
      <c r="J408" s="126"/>
      <c r="L408" s="121"/>
    </row>
    <row r="409" s="44" customFormat="1" ht="22.5" customHeight="1" spans="1:12">
      <c r="A409" s="102"/>
      <c r="B409" s="33"/>
      <c r="C409" s="33"/>
      <c r="D409" s="103"/>
      <c r="E409" s="104"/>
      <c r="F409" s="105"/>
      <c r="G409" s="109"/>
      <c r="H409" s="107"/>
      <c r="I409" s="117"/>
      <c r="J409" s="118"/>
      <c r="L409" s="121"/>
    </row>
    <row r="413" customHeight="1" spans="3:3">
      <c r="C413" s="115"/>
    </row>
    <row r="414" customHeight="1" spans="3:3">
      <c r="C414" s="115"/>
    </row>
    <row r="415" customHeight="1" spans="3:3">
      <c r="C415" s="115"/>
    </row>
    <row r="416" customHeight="1" spans="3:3">
      <c r="C416" s="115"/>
    </row>
    <row r="417" customHeight="1" spans="3:3">
      <c r="C417" s="115"/>
    </row>
    <row r="418" customHeight="1" spans="3:3">
      <c r="C418" s="115"/>
    </row>
    <row r="419" customHeight="1" spans="3:3">
      <c r="C419" s="115"/>
    </row>
    <row r="420" customHeight="1" spans="3:3">
      <c r="C420" s="115"/>
    </row>
    <row r="421" customHeight="1" spans="4:4">
      <c r="D421" s="48" t="s">
        <v>1102</v>
      </c>
    </row>
  </sheetData>
  <autoFilter ref="A4:L400">
    <sortState ref="A4:L400">
      <sortCondition ref="J4"/>
    </sortState>
    <extLst/>
  </autoFilter>
  <mergeCells count="12">
    <mergeCell ref="A1:J1"/>
    <mergeCell ref="E2:J2"/>
    <mergeCell ref="A3:A4"/>
    <mergeCell ref="B3:B4"/>
    <mergeCell ref="C3:C4"/>
    <mergeCell ref="D3:D4"/>
    <mergeCell ref="E3:E4"/>
    <mergeCell ref="F3:F4"/>
    <mergeCell ref="G3:G4"/>
    <mergeCell ref="H3:H4"/>
    <mergeCell ref="I3:I4"/>
    <mergeCell ref="J3:J4"/>
  </mergeCells>
  <printOptions horizontalCentered="1"/>
  <pageMargins left="0" right="0" top="0.79" bottom="0.79" header="0.5" footer="0.5"/>
  <pageSetup paperSize="9" scale="95" fitToHeight="0"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zoomScale="130" zoomScaleNormal="130" topLeftCell="A25" workbookViewId="0">
      <selection activeCell="L9" sqref="L9"/>
    </sheetView>
  </sheetViews>
  <sheetFormatPr defaultColWidth="9.33333333333333" defaultRowHeight="12"/>
  <cols>
    <col min="1" max="1" width="16.5333333333333" style="2" customWidth="1"/>
    <col min="2" max="2" width="9.86666666666667" style="3" customWidth="1"/>
    <col min="3" max="3" width="31.6555555555556" style="3" customWidth="1"/>
    <col min="4" max="4" width="37.9444444444444" style="3" customWidth="1"/>
    <col min="5" max="6" width="10.1222222222222" style="4" customWidth="1"/>
    <col min="7" max="7" width="8.2" style="4" customWidth="1"/>
    <col min="8" max="8" width="15" style="4" customWidth="1"/>
    <col min="9" max="9" width="8.32222222222222" style="4" customWidth="1"/>
    <col min="10" max="10" width="11.1444444444444" style="4" customWidth="1"/>
  </cols>
  <sheetData>
    <row r="1" ht="43" customHeight="1" spans="1:10">
      <c r="A1" s="5" t="s">
        <v>1103</v>
      </c>
      <c r="B1" s="5"/>
      <c r="C1" s="5"/>
      <c r="D1" s="5"/>
      <c r="E1" s="6"/>
      <c r="F1" s="7"/>
      <c r="G1" s="7"/>
      <c r="H1" s="8"/>
      <c r="I1" s="7"/>
      <c r="J1" s="7"/>
    </row>
    <row r="2" ht="17" customHeight="1" spans="1:10">
      <c r="A2" s="9"/>
      <c r="E2" s="10" t="s">
        <v>1104</v>
      </c>
      <c r="F2" s="11"/>
      <c r="G2" s="12"/>
      <c r="H2" s="13"/>
      <c r="I2" s="12"/>
      <c r="J2" s="12"/>
    </row>
    <row r="3" ht="14" customHeight="1" spans="1:10">
      <c r="A3" s="14" t="s">
        <v>3</v>
      </c>
      <c r="B3" s="15" t="s">
        <v>4</v>
      </c>
      <c r="C3" s="14" t="s">
        <v>5</v>
      </c>
      <c r="D3" s="14" t="s">
        <v>6</v>
      </c>
      <c r="E3" s="16" t="s">
        <v>7</v>
      </c>
      <c r="F3" s="17" t="s">
        <v>8</v>
      </c>
      <c r="G3" s="16" t="s">
        <v>9</v>
      </c>
      <c r="H3" s="18" t="s">
        <v>10</v>
      </c>
      <c r="I3" s="18" t="s">
        <v>1105</v>
      </c>
      <c r="J3" s="18" t="s">
        <v>12</v>
      </c>
    </row>
    <row r="4" ht="14" customHeight="1" spans="1:10">
      <c r="A4" s="14"/>
      <c r="B4" s="15"/>
      <c r="C4" s="14"/>
      <c r="D4" s="14"/>
      <c r="E4" s="16"/>
      <c r="F4" s="17"/>
      <c r="G4" s="16"/>
      <c r="H4" s="18"/>
      <c r="I4" s="18"/>
      <c r="J4" s="18"/>
    </row>
    <row r="5" ht="27" customHeight="1" spans="1:10">
      <c r="A5" s="16" t="s">
        <v>1106</v>
      </c>
      <c r="B5" s="15"/>
      <c r="C5" s="14"/>
      <c r="D5" s="14"/>
      <c r="E5" s="16">
        <f>SUM(E6:E9)</f>
        <v>739.1</v>
      </c>
      <c r="F5" s="16">
        <f>SUM(F6:F9)</f>
        <v>739.1</v>
      </c>
      <c r="G5" s="16">
        <f t="shared" ref="G5:G31" si="0">E5-F5</f>
        <v>0</v>
      </c>
      <c r="H5" s="19"/>
      <c r="I5" s="19"/>
      <c r="J5" s="19"/>
    </row>
    <row r="6" s="1" customFormat="1" ht="28" customHeight="1" spans="1:10">
      <c r="A6" s="20" t="s">
        <v>1107</v>
      </c>
      <c r="B6" s="20" t="s">
        <v>456</v>
      </c>
      <c r="C6" s="20" t="s">
        <v>1108</v>
      </c>
      <c r="D6" s="21" t="s">
        <v>1109</v>
      </c>
      <c r="E6" s="22">
        <v>293.1</v>
      </c>
      <c r="F6" s="22">
        <v>293.1</v>
      </c>
      <c r="G6" s="16">
        <f t="shared" si="0"/>
        <v>0</v>
      </c>
      <c r="H6" s="23" t="s">
        <v>1110</v>
      </c>
      <c r="I6" s="23" t="s">
        <v>1111</v>
      </c>
      <c r="J6" s="23" t="s">
        <v>163</v>
      </c>
    </row>
    <row r="7" s="1" customFormat="1" ht="28" customHeight="1" spans="1:10">
      <c r="A7" s="20" t="s">
        <v>1112</v>
      </c>
      <c r="B7" s="20" t="s">
        <v>196</v>
      </c>
      <c r="C7" s="20" t="s">
        <v>1113</v>
      </c>
      <c r="D7" s="21" t="s">
        <v>1114</v>
      </c>
      <c r="E7" s="22">
        <v>204</v>
      </c>
      <c r="F7" s="22">
        <v>204</v>
      </c>
      <c r="G7" s="16">
        <f t="shared" si="0"/>
        <v>0</v>
      </c>
      <c r="H7" s="23" t="s">
        <v>1110</v>
      </c>
      <c r="I7" s="23" t="s">
        <v>1115</v>
      </c>
      <c r="J7" s="23" t="s">
        <v>887</v>
      </c>
    </row>
    <row r="8" s="1" customFormat="1" ht="25" customHeight="1" spans="1:10">
      <c r="A8" s="20" t="s">
        <v>1112</v>
      </c>
      <c r="B8" s="20" t="s">
        <v>424</v>
      </c>
      <c r="C8" s="20" t="s">
        <v>873</v>
      </c>
      <c r="D8" s="21" t="s">
        <v>874</v>
      </c>
      <c r="E8" s="22">
        <v>231</v>
      </c>
      <c r="F8" s="24">
        <v>231</v>
      </c>
      <c r="G8" s="16">
        <f t="shared" si="0"/>
        <v>0</v>
      </c>
      <c r="H8" s="23" t="s">
        <v>875</v>
      </c>
      <c r="I8" s="23" t="s">
        <v>1116</v>
      </c>
      <c r="J8" s="23" t="s">
        <v>215</v>
      </c>
    </row>
    <row r="9" s="1" customFormat="1" ht="28" customHeight="1" spans="1:10">
      <c r="A9" s="20" t="s">
        <v>1117</v>
      </c>
      <c r="B9" s="20" t="s">
        <v>720</v>
      </c>
      <c r="C9" s="20" t="s">
        <v>1118</v>
      </c>
      <c r="D9" s="21" t="s">
        <v>1119</v>
      </c>
      <c r="E9" s="22">
        <v>11</v>
      </c>
      <c r="F9" s="24">
        <v>11</v>
      </c>
      <c r="G9" s="16">
        <f t="shared" si="0"/>
        <v>0</v>
      </c>
      <c r="H9" s="23" t="s">
        <v>875</v>
      </c>
      <c r="I9" s="23" t="s">
        <v>1120</v>
      </c>
      <c r="J9" s="23" t="s">
        <v>632</v>
      </c>
    </row>
    <row r="10" ht="28" customHeight="1" spans="1:10">
      <c r="A10" s="25" t="s">
        <v>698</v>
      </c>
      <c r="B10" s="20"/>
      <c r="C10" s="20"/>
      <c r="D10" s="26"/>
      <c r="E10" s="22">
        <f>SUM(E11:E13)</f>
        <v>82</v>
      </c>
      <c r="F10" s="22">
        <f>SUM(F11:F13)</f>
        <v>82</v>
      </c>
      <c r="G10" s="16">
        <f t="shared" si="0"/>
        <v>0</v>
      </c>
      <c r="H10" s="24"/>
      <c r="I10" s="24"/>
      <c r="J10" s="24"/>
    </row>
    <row r="11" s="1" customFormat="1" ht="28" customHeight="1" spans="1:10">
      <c r="A11" s="20" t="s">
        <v>1121</v>
      </c>
      <c r="B11" s="20" t="s">
        <v>720</v>
      </c>
      <c r="C11" s="20" t="s">
        <v>1122</v>
      </c>
      <c r="D11" s="21" t="s">
        <v>1123</v>
      </c>
      <c r="E11" s="22">
        <v>10</v>
      </c>
      <c r="F11" s="24">
        <v>10</v>
      </c>
      <c r="G11" s="16">
        <f t="shared" si="0"/>
        <v>0</v>
      </c>
      <c r="H11" s="23" t="s">
        <v>1124</v>
      </c>
      <c r="I11" s="23" t="s">
        <v>1125</v>
      </c>
      <c r="J11" s="23" t="s">
        <v>632</v>
      </c>
    </row>
    <row r="12" ht="22.5" customHeight="1" spans="1:10">
      <c r="A12" s="25" t="s">
        <v>1121</v>
      </c>
      <c r="B12" s="20" t="s">
        <v>424</v>
      </c>
      <c r="C12" s="20" t="s">
        <v>1126</v>
      </c>
      <c r="D12" s="26" t="s">
        <v>1127</v>
      </c>
      <c r="E12" s="22">
        <v>22</v>
      </c>
      <c r="F12" s="27">
        <v>22</v>
      </c>
      <c r="G12" s="16">
        <f t="shared" si="0"/>
        <v>0</v>
      </c>
      <c r="H12" s="28" t="s">
        <v>1110</v>
      </c>
      <c r="I12" s="28" t="s">
        <v>1128</v>
      </c>
      <c r="J12" s="28" t="s">
        <v>292</v>
      </c>
    </row>
    <row r="13" ht="22.5" customHeight="1" spans="1:10">
      <c r="A13" s="29" t="s">
        <v>1129</v>
      </c>
      <c r="B13" s="29" t="s">
        <v>38</v>
      </c>
      <c r="C13" s="29" t="s">
        <v>1130</v>
      </c>
      <c r="D13" s="30" t="s">
        <v>1131</v>
      </c>
      <c r="E13" s="22">
        <v>50</v>
      </c>
      <c r="F13" s="22">
        <v>50</v>
      </c>
      <c r="G13" s="16">
        <f t="shared" si="0"/>
        <v>0</v>
      </c>
      <c r="H13" s="27" t="s">
        <v>1132</v>
      </c>
      <c r="I13" s="27" t="s">
        <v>1133</v>
      </c>
      <c r="J13" s="27" t="s">
        <v>1134</v>
      </c>
    </row>
    <row r="14" ht="28" customHeight="1" spans="1:10">
      <c r="A14" s="25" t="s">
        <v>1135</v>
      </c>
      <c r="B14" s="20"/>
      <c r="C14" s="20"/>
      <c r="D14" s="26"/>
      <c r="E14" s="22">
        <f>SUM(E15:E30)</f>
        <v>511.35</v>
      </c>
      <c r="F14" s="22">
        <f>SUM(F15:F30)</f>
        <v>511.35</v>
      </c>
      <c r="G14" s="16">
        <f t="shared" si="0"/>
        <v>0</v>
      </c>
      <c r="H14" s="24"/>
      <c r="I14" s="24"/>
      <c r="J14" s="24"/>
    </row>
    <row r="15" s="1" customFormat="1" ht="38" customHeight="1" spans="1:10">
      <c r="A15" s="20" t="s">
        <v>1136</v>
      </c>
      <c r="B15" s="20" t="s">
        <v>1137</v>
      </c>
      <c r="C15" s="20" t="s">
        <v>1138</v>
      </c>
      <c r="D15" s="21" t="s">
        <v>1139</v>
      </c>
      <c r="E15" s="22">
        <v>5.72</v>
      </c>
      <c r="F15" s="24">
        <v>5.72</v>
      </c>
      <c r="G15" s="16">
        <f t="shared" si="0"/>
        <v>0</v>
      </c>
      <c r="H15" s="23" t="s">
        <v>1140</v>
      </c>
      <c r="I15" s="23" t="s">
        <v>1141</v>
      </c>
      <c r="J15" s="23" t="s">
        <v>1142</v>
      </c>
    </row>
    <row r="16" s="1" customFormat="1" ht="38" customHeight="1" spans="1:10">
      <c r="A16" s="20" t="s">
        <v>1136</v>
      </c>
      <c r="B16" s="20" t="s">
        <v>164</v>
      </c>
      <c r="C16" s="20" t="s">
        <v>1143</v>
      </c>
      <c r="D16" s="21" t="s">
        <v>1144</v>
      </c>
      <c r="E16" s="22">
        <v>6.02</v>
      </c>
      <c r="F16" s="24">
        <v>6.02</v>
      </c>
      <c r="G16" s="16">
        <f t="shared" si="0"/>
        <v>0</v>
      </c>
      <c r="H16" s="23" t="s">
        <v>1140</v>
      </c>
      <c r="I16" s="23" t="s">
        <v>1145</v>
      </c>
      <c r="J16" s="23" t="s">
        <v>96</v>
      </c>
    </row>
    <row r="17" s="1" customFormat="1" ht="28" customHeight="1" spans="1:10">
      <c r="A17" s="20" t="s">
        <v>1146</v>
      </c>
      <c r="B17" s="20" t="s">
        <v>196</v>
      </c>
      <c r="C17" s="20" t="s">
        <v>1147</v>
      </c>
      <c r="D17" s="21" t="s">
        <v>1148</v>
      </c>
      <c r="E17" s="22">
        <v>3</v>
      </c>
      <c r="F17" s="24">
        <v>3</v>
      </c>
      <c r="G17" s="16">
        <f t="shared" si="0"/>
        <v>0</v>
      </c>
      <c r="H17" s="23" t="s">
        <v>1140</v>
      </c>
      <c r="I17" s="23" t="s">
        <v>1149</v>
      </c>
      <c r="J17" s="23" t="s">
        <v>1142</v>
      </c>
    </row>
    <row r="18" s="1" customFormat="1" ht="36" customHeight="1" spans="1:10">
      <c r="A18" s="20" t="s">
        <v>1150</v>
      </c>
      <c r="B18" s="20" t="s">
        <v>456</v>
      </c>
      <c r="C18" s="20" t="s">
        <v>1151</v>
      </c>
      <c r="D18" s="21" t="s">
        <v>1152</v>
      </c>
      <c r="E18" s="22">
        <v>45</v>
      </c>
      <c r="F18" s="22">
        <v>45</v>
      </c>
      <c r="G18" s="16">
        <f t="shared" si="0"/>
        <v>0</v>
      </c>
      <c r="H18" s="23" t="s">
        <v>1153</v>
      </c>
      <c r="I18" s="23" t="s">
        <v>1154</v>
      </c>
      <c r="J18" s="23" t="s">
        <v>1155</v>
      </c>
    </row>
    <row r="19" s="1" customFormat="1" ht="28" customHeight="1" spans="1:10">
      <c r="A19" s="20" t="s">
        <v>1150</v>
      </c>
      <c r="B19" s="20" t="s">
        <v>196</v>
      </c>
      <c r="C19" s="20" t="s">
        <v>1156</v>
      </c>
      <c r="D19" s="21" t="s">
        <v>1157</v>
      </c>
      <c r="E19" s="22">
        <v>10</v>
      </c>
      <c r="F19" s="24">
        <v>10</v>
      </c>
      <c r="G19" s="16">
        <f t="shared" si="0"/>
        <v>0</v>
      </c>
      <c r="H19" s="23" t="s">
        <v>1140</v>
      </c>
      <c r="I19" s="23" t="s">
        <v>1158</v>
      </c>
      <c r="J19" s="23" t="s">
        <v>410</v>
      </c>
    </row>
    <row r="20" s="1" customFormat="1" ht="28" customHeight="1" spans="1:10">
      <c r="A20" s="20" t="s">
        <v>1150</v>
      </c>
      <c r="B20" s="20" t="s">
        <v>1159</v>
      </c>
      <c r="C20" s="20" t="s">
        <v>1160</v>
      </c>
      <c r="D20" s="21" t="s">
        <v>1161</v>
      </c>
      <c r="E20" s="22">
        <v>25</v>
      </c>
      <c r="F20" s="22">
        <v>25</v>
      </c>
      <c r="G20" s="16">
        <f t="shared" si="0"/>
        <v>0</v>
      </c>
      <c r="H20" s="23" t="s">
        <v>1153</v>
      </c>
      <c r="I20" s="23" t="s">
        <v>1162</v>
      </c>
      <c r="J20" s="23" t="s">
        <v>759</v>
      </c>
    </row>
    <row r="21" ht="22.5" customHeight="1" spans="1:10">
      <c r="A21" s="25" t="s">
        <v>1150</v>
      </c>
      <c r="B21" s="20" t="s">
        <v>603</v>
      </c>
      <c r="C21" s="20" t="s">
        <v>1163</v>
      </c>
      <c r="D21" s="26" t="s">
        <v>1164</v>
      </c>
      <c r="E21" s="22">
        <v>40</v>
      </c>
      <c r="F21" s="22">
        <v>40</v>
      </c>
      <c r="G21" s="16">
        <f t="shared" si="0"/>
        <v>0</v>
      </c>
      <c r="H21" s="23" t="s">
        <v>415</v>
      </c>
      <c r="I21" s="23" t="s">
        <v>1165</v>
      </c>
      <c r="J21" s="23" t="s">
        <v>1166</v>
      </c>
    </row>
    <row r="22" s="1" customFormat="1" ht="25" customHeight="1" spans="1:10">
      <c r="A22" s="20" t="s">
        <v>1150</v>
      </c>
      <c r="B22" s="20" t="s">
        <v>424</v>
      </c>
      <c r="C22" s="20" t="s">
        <v>1167</v>
      </c>
      <c r="D22" s="21" t="s">
        <v>1168</v>
      </c>
      <c r="E22" s="22">
        <v>4.8</v>
      </c>
      <c r="F22" s="24">
        <v>4.8</v>
      </c>
      <c r="G22" s="16">
        <f t="shared" si="0"/>
        <v>0</v>
      </c>
      <c r="H22" s="23" t="s">
        <v>694</v>
      </c>
      <c r="I22" s="23" t="s">
        <v>1169</v>
      </c>
      <c r="J22" s="23" t="s">
        <v>632</v>
      </c>
    </row>
    <row r="23" ht="22.5" customHeight="1" spans="1:10">
      <c r="A23" s="25" t="s">
        <v>1150</v>
      </c>
      <c r="B23" s="20" t="s">
        <v>1170</v>
      </c>
      <c r="C23" s="20" t="s">
        <v>1171</v>
      </c>
      <c r="D23" s="26" t="s">
        <v>1172</v>
      </c>
      <c r="E23" s="22">
        <v>109</v>
      </c>
      <c r="F23" s="24">
        <v>109</v>
      </c>
      <c r="G23" s="16">
        <f t="shared" si="0"/>
        <v>0</v>
      </c>
      <c r="H23" s="31" t="s">
        <v>1082</v>
      </c>
      <c r="I23" s="23" t="s">
        <v>1173</v>
      </c>
      <c r="J23" s="23" t="s">
        <v>1142</v>
      </c>
    </row>
    <row r="24" ht="22.5" customHeight="1" spans="1:10">
      <c r="A24" s="25" t="s">
        <v>1150</v>
      </c>
      <c r="B24" s="20" t="s">
        <v>1170</v>
      </c>
      <c r="C24" s="20" t="s">
        <v>1174</v>
      </c>
      <c r="D24" s="26" t="s">
        <v>1175</v>
      </c>
      <c r="E24" s="22">
        <v>8</v>
      </c>
      <c r="F24" s="24">
        <v>8</v>
      </c>
      <c r="G24" s="16">
        <f t="shared" si="0"/>
        <v>0</v>
      </c>
      <c r="H24" s="31" t="s">
        <v>1082</v>
      </c>
      <c r="I24" s="23" t="s">
        <v>1176</v>
      </c>
      <c r="J24" s="23" t="s">
        <v>96</v>
      </c>
    </row>
    <row r="25" ht="22.5" customHeight="1" spans="1:10">
      <c r="A25" s="20" t="s">
        <v>1150</v>
      </c>
      <c r="B25" s="20" t="s">
        <v>352</v>
      </c>
      <c r="C25" s="20" t="s">
        <v>1177</v>
      </c>
      <c r="D25" s="21" t="s">
        <v>1178</v>
      </c>
      <c r="E25" s="22">
        <v>90</v>
      </c>
      <c r="F25" s="24">
        <v>90</v>
      </c>
      <c r="G25" s="16">
        <f t="shared" si="0"/>
        <v>0</v>
      </c>
      <c r="H25" s="23" t="s">
        <v>409</v>
      </c>
      <c r="I25" s="23" t="s">
        <v>1179</v>
      </c>
      <c r="J25" s="23" t="s">
        <v>410</v>
      </c>
    </row>
    <row r="26" ht="22.5" customHeight="1" spans="1:10">
      <c r="A26" s="25" t="s">
        <v>1180</v>
      </c>
      <c r="B26" s="20" t="s">
        <v>80</v>
      </c>
      <c r="C26" s="20" t="s">
        <v>1181</v>
      </c>
      <c r="D26" s="26" t="s">
        <v>1182</v>
      </c>
      <c r="E26" s="22">
        <v>5</v>
      </c>
      <c r="F26" s="24">
        <v>5</v>
      </c>
      <c r="G26" s="16">
        <f t="shared" si="0"/>
        <v>0</v>
      </c>
      <c r="H26" s="23" t="s">
        <v>59</v>
      </c>
      <c r="I26" s="23" t="s">
        <v>1183</v>
      </c>
      <c r="J26" s="23" t="s">
        <v>96</v>
      </c>
    </row>
    <row r="27" ht="22.5" customHeight="1" spans="1:10">
      <c r="A27" s="25" t="s">
        <v>1150</v>
      </c>
      <c r="B27" s="20" t="s">
        <v>1046</v>
      </c>
      <c r="C27" s="20" t="s">
        <v>1184</v>
      </c>
      <c r="D27" s="26" t="s">
        <v>1172</v>
      </c>
      <c r="E27" s="22">
        <v>5</v>
      </c>
      <c r="F27" s="22">
        <v>5</v>
      </c>
      <c r="G27" s="16">
        <f t="shared" si="0"/>
        <v>0</v>
      </c>
      <c r="H27" s="23" t="s">
        <v>1153</v>
      </c>
      <c r="I27" s="23" t="s">
        <v>1185</v>
      </c>
      <c r="J27" s="24" t="s">
        <v>101</v>
      </c>
    </row>
    <row r="28" s="1" customFormat="1" ht="28" customHeight="1" spans="1:10">
      <c r="A28" s="20" t="s">
        <v>1180</v>
      </c>
      <c r="B28" s="20" t="s">
        <v>1159</v>
      </c>
      <c r="C28" s="20" t="s">
        <v>1186</v>
      </c>
      <c r="D28" s="21" t="s">
        <v>1182</v>
      </c>
      <c r="E28" s="22">
        <v>117</v>
      </c>
      <c r="F28" s="22">
        <v>117</v>
      </c>
      <c r="G28" s="16">
        <f t="shared" si="0"/>
        <v>0</v>
      </c>
      <c r="H28" s="23" t="s">
        <v>1153</v>
      </c>
      <c r="I28" s="23" t="s">
        <v>1187</v>
      </c>
      <c r="J28" s="23" t="s">
        <v>759</v>
      </c>
    </row>
    <row r="29" s="1" customFormat="1" ht="28" customHeight="1" spans="1:10">
      <c r="A29" s="25" t="s">
        <v>1188</v>
      </c>
      <c r="B29" s="20" t="s">
        <v>243</v>
      </c>
      <c r="C29" s="20" t="s">
        <v>1189</v>
      </c>
      <c r="D29" s="21" t="s">
        <v>1190</v>
      </c>
      <c r="E29" s="22">
        <v>7.81</v>
      </c>
      <c r="F29" s="22">
        <v>7.81</v>
      </c>
      <c r="G29" s="16">
        <f t="shared" si="0"/>
        <v>0</v>
      </c>
      <c r="H29" s="23" t="s">
        <v>194</v>
      </c>
      <c r="I29" s="23" t="s">
        <v>1191</v>
      </c>
      <c r="J29" s="23" t="s">
        <v>96</v>
      </c>
    </row>
    <row r="30" s="1" customFormat="1" ht="28" customHeight="1" spans="1:10">
      <c r="A30" s="20" t="s">
        <v>1192</v>
      </c>
      <c r="B30" s="20" t="s">
        <v>606</v>
      </c>
      <c r="C30" s="20" t="s">
        <v>607</v>
      </c>
      <c r="D30" s="21" t="s">
        <v>608</v>
      </c>
      <c r="E30" s="22">
        <v>30</v>
      </c>
      <c r="F30" s="22">
        <v>30</v>
      </c>
      <c r="G30" s="16">
        <f t="shared" si="0"/>
        <v>0</v>
      </c>
      <c r="H30" s="23" t="s">
        <v>409</v>
      </c>
      <c r="I30" s="23" t="s">
        <v>1193</v>
      </c>
      <c r="J30" s="23" t="s">
        <v>410</v>
      </c>
    </row>
    <row r="31" ht="28" customHeight="1" spans="1:10">
      <c r="A31" s="20" t="s">
        <v>1101</v>
      </c>
      <c r="B31" s="20"/>
      <c r="C31" s="20"/>
      <c r="D31" s="26"/>
      <c r="E31" s="22">
        <f>SUM(E5+E10+E14)</f>
        <v>1332.45</v>
      </c>
      <c r="F31" s="22">
        <f>SUM(F5+F10+F14)</f>
        <v>1332.45</v>
      </c>
      <c r="G31" s="16">
        <f t="shared" si="0"/>
        <v>0</v>
      </c>
      <c r="H31" s="32"/>
      <c r="I31" s="32"/>
      <c r="J31" s="32"/>
    </row>
    <row r="32" ht="22" customHeight="1" spans="1:10">
      <c r="A32" s="33"/>
      <c r="B32" s="33"/>
      <c r="C32" s="33"/>
      <c r="D32" s="34"/>
      <c r="E32" s="35"/>
      <c r="F32" s="36"/>
      <c r="G32" s="36"/>
      <c r="H32" s="36"/>
      <c r="I32" s="36"/>
      <c r="J32" s="36"/>
    </row>
    <row r="33" ht="22" customHeight="1" spans="1:10">
      <c r="A33" s="33"/>
      <c r="B33" s="33"/>
      <c r="C33" s="33"/>
      <c r="D33" s="34"/>
      <c r="E33" s="35"/>
      <c r="F33" s="36"/>
      <c r="G33" s="36"/>
      <c r="H33" s="36"/>
      <c r="I33" s="36"/>
      <c r="J33" s="36"/>
    </row>
    <row r="34" ht="22" customHeight="1" spans="1:10">
      <c r="A34" s="33"/>
      <c r="B34" s="33"/>
      <c r="C34" s="33"/>
      <c r="D34" s="34"/>
      <c r="E34" s="35"/>
      <c r="F34" s="36"/>
      <c r="G34" s="36"/>
      <c r="H34" s="36"/>
      <c r="I34" s="36"/>
      <c r="J34" s="36"/>
    </row>
    <row r="35" ht="22" customHeight="1" spans="1:10">
      <c r="A35" s="33"/>
      <c r="B35" s="33"/>
      <c r="C35" s="33"/>
      <c r="D35" s="34"/>
      <c r="E35" s="35"/>
      <c r="F35" s="36"/>
      <c r="G35" s="36"/>
      <c r="H35" s="36"/>
      <c r="I35" s="36"/>
      <c r="J35" s="36"/>
    </row>
    <row r="36" ht="22" customHeight="1" spans="1:10">
      <c r="A36" s="33"/>
      <c r="B36" s="33"/>
      <c r="C36" s="33"/>
      <c r="D36" s="34"/>
      <c r="E36" s="35"/>
      <c r="F36" s="36"/>
      <c r="G36" s="36"/>
      <c r="H36" s="36"/>
      <c r="I36" s="36"/>
      <c r="J36" s="36"/>
    </row>
    <row r="37" ht="22" customHeight="1" spans="1:10">
      <c r="A37" s="33"/>
      <c r="B37" s="33"/>
      <c r="C37" s="33"/>
      <c r="D37" s="34"/>
      <c r="E37" s="35"/>
      <c r="F37" s="36"/>
      <c r="G37" s="36"/>
      <c r="H37" s="36"/>
      <c r="I37" s="36"/>
      <c r="J37" s="36"/>
    </row>
    <row r="38" ht="22" customHeight="1" spans="1:10">
      <c r="A38" s="33"/>
      <c r="B38" s="33"/>
      <c r="C38" s="33"/>
      <c r="D38" s="34"/>
      <c r="E38" s="35"/>
      <c r="F38" s="36"/>
      <c r="G38" s="36"/>
      <c r="H38" s="36"/>
      <c r="I38" s="36"/>
      <c r="J38" s="36"/>
    </row>
    <row r="39" ht="22" customHeight="1" spans="1:10">
      <c r="A39" s="33"/>
      <c r="B39" s="33"/>
      <c r="C39" s="33"/>
      <c r="D39" s="34"/>
      <c r="E39" s="35"/>
      <c r="F39" s="36"/>
      <c r="G39" s="36"/>
      <c r="H39" s="36"/>
      <c r="I39" s="36"/>
      <c r="J39" s="36"/>
    </row>
    <row r="40" ht="22" customHeight="1" spans="1:10">
      <c r="A40" s="33"/>
      <c r="B40" s="33"/>
      <c r="C40" s="33"/>
      <c r="D40" s="34"/>
      <c r="E40" s="35"/>
      <c r="F40" s="36"/>
      <c r="G40" s="36"/>
      <c r="H40" s="36"/>
      <c r="I40" s="36"/>
      <c r="J40" s="36"/>
    </row>
    <row r="41" ht="22" customHeight="1" spans="1:10">
      <c r="A41" s="33"/>
      <c r="B41" s="33"/>
      <c r="C41" s="33"/>
      <c r="D41" s="34"/>
      <c r="E41" s="35"/>
      <c r="F41" s="36"/>
      <c r="G41" s="36"/>
      <c r="H41" s="36"/>
      <c r="I41" s="36"/>
      <c r="J41" s="36"/>
    </row>
    <row r="42" ht="22" customHeight="1" spans="1:10">
      <c r="A42" s="33"/>
      <c r="B42" s="33"/>
      <c r="C42" s="33"/>
      <c r="D42" s="34"/>
      <c r="E42" s="35"/>
      <c r="F42" s="36"/>
      <c r="G42" s="36"/>
      <c r="H42" s="36"/>
      <c r="I42" s="36"/>
      <c r="J42" s="36"/>
    </row>
    <row r="43" ht="22" customHeight="1" spans="1:10">
      <c r="A43" s="33"/>
      <c r="B43" s="33"/>
      <c r="C43" s="33"/>
      <c r="D43" s="34"/>
      <c r="E43" s="35"/>
      <c r="F43" s="36"/>
      <c r="G43" s="36"/>
      <c r="H43" s="36"/>
      <c r="I43" s="36"/>
      <c r="J43" s="36"/>
    </row>
    <row r="44" ht="22" customHeight="1" spans="1:10">
      <c r="A44" s="33"/>
      <c r="B44" s="33"/>
      <c r="C44" s="33"/>
      <c r="D44" s="34"/>
      <c r="E44" s="35"/>
      <c r="F44" s="36"/>
      <c r="G44" s="36"/>
      <c r="H44" s="36"/>
      <c r="I44" s="36"/>
      <c r="J44" s="36"/>
    </row>
    <row r="45" ht="22" customHeight="1" spans="1:10">
      <c r="A45" s="33"/>
      <c r="B45" s="33"/>
      <c r="C45" s="33"/>
      <c r="D45" s="34"/>
      <c r="E45" s="35"/>
      <c r="F45" s="36"/>
      <c r="G45" s="36"/>
      <c r="H45" s="36"/>
      <c r="I45" s="36"/>
      <c r="J45" s="36"/>
    </row>
    <row r="46" ht="22" customHeight="1" spans="1:10">
      <c r="A46" s="33"/>
      <c r="B46" s="33"/>
      <c r="C46" s="33"/>
      <c r="D46" s="34"/>
      <c r="E46" s="35"/>
      <c r="F46" s="36"/>
      <c r="G46" s="36"/>
      <c r="H46" s="36"/>
      <c r="I46" s="36"/>
      <c r="J46" s="36"/>
    </row>
    <row r="47" ht="22" customHeight="1" spans="1:10">
      <c r="A47" s="33"/>
      <c r="B47" s="33"/>
      <c r="C47" s="33"/>
      <c r="D47" s="34"/>
      <c r="E47" s="35"/>
      <c r="F47" s="36"/>
      <c r="G47" s="36"/>
      <c r="H47" s="36"/>
      <c r="I47" s="36"/>
      <c r="J47" s="36"/>
    </row>
    <row r="48" ht="22" customHeight="1" spans="1:10">
      <c r="A48" s="33"/>
      <c r="B48" s="33"/>
      <c r="C48" s="33"/>
      <c r="D48" s="34"/>
      <c r="E48" s="35"/>
      <c r="F48" s="36"/>
      <c r="G48" s="36"/>
      <c r="H48" s="36"/>
      <c r="I48" s="36"/>
      <c r="J48" s="36"/>
    </row>
    <row r="49" ht="22" customHeight="1" spans="1:10">
      <c r="A49" s="33"/>
      <c r="B49" s="33"/>
      <c r="C49" s="33"/>
      <c r="D49" s="34"/>
      <c r="E49" s="35"/>
      <c r="F49" s="36"/>
      <c r="G49" s="36"/>
      <c r="H49" s="36"/>
      <c r="I49" s="36"/>
      <c r="J49" s="36"/>
    </row>
    <row r="50" ht="22" customHeight="1" spans="1:10">
      <c r="A50" s="33"/>
      <c r="B50" s="33"/>
      <c r="C50" s="33"/>
      <c r="D50" s="34"/>
      <c r="E50" s="35"/>
      <c r="F50" s="36"/>
      <c r="G50" s="36"/>
      <c r="H50" s="36"/>
      <c r="I50" s="36"/>
      <c r="J50" s="36"/>
    </row>
    <row r="51" ht="22" customHeight="1" spans="1:10">
      <c r="A51" s="33"/>
      <c r="B51" s="33"/>
      <c r="C51" s="33"/>
      <c r="D51" s="34"/>
      <c r="E51" s="35"/>
      <c r="F51" s="36"/>
      <c r="G51" s="36"/>
      <c r="H51" s="36"/>
      <c r="I51" s="36"/>
      <c r="J51" s="36"/>
    </row>
    <row r="52" ht="22" customHeight="1" spans="1:10">
      <c r="A52" s="33"/>
      <c r="B52" s="33"/>
      <c r="C52" s="33"/>
      <c r="D52" s="34"/>
      <c r="E52" s="35"/>
      <c r="F52" s="36"/>
      <c r="G52" s="36"/>
      <c r="H52" s="36"/>
      <c r="I52" s="36"/>
      <c r="J52" s="36"/>
    </row>
    <row r="53" ht="22" customHeight="1" spans="1:10">
      <c r="A53" s="33"/>
      <c r="B53" s="33"/>
      <c r="C53" s="33"/>
      <c r="D53" s="34"/>
      <c r="E53" s="35"/>
      <c r="F53" s="36"/>
      <c r="G53" s="36"/>
      <c r="H53" s="36"/>
      <c r="I53" s="36"/>
      <c r="J53" s="36"/>
    </row>
    <row r="54" ht="22" customHeight="1" spans="1:10">
      <c r="A54" s="33"/>
      <c r="B54" s="33"/>
      <c r="C54" s="33"/>
      <c r="D54" s="34"/>
      <c r="E54" s="35"/>
      <c r="F54" s="36"/>
      <c r="G54" s="36"/>
      <c r="H54" s="36"/>
      <c r="I54" s="36"/>
      <c r="J54" s="36"/>
    </row>
    <row r="55" ht="22" customHeight="1" spans="1:10">
      <c r="A55" s="33"/>
      <c r="B55" s="33"/>
      <c r="C55" s="33"/>
      <c r="D55" s="34"/>
      <c r="E55" s="35"/>
      <c r="F55" s="36"/>
      <c r="G55" s="36"/>
      <c r="H55" s="36"/>
      <c r="I55" s="36"/>
      <c r="J55" s="36"/>
    </row>
    <row r="56" ht="22" customHeight="1" spans="1:10">
      <c r="A56" s="33"/>
      <c r="B56" s="33"/>
      <c r="C56" s="33"/>
      <c r="D56" s="34"/>
      <c r="E56" s="35"/>
      <c r="F56" s="36"/>
      <c r="G56" s="36"/>
      <c r="H56" s="36"/>
      <c r="I56" s="36"/>
      <c r="J56" s="36"/>
    </row>
    <row r="57" ht="22" customHeight="1" spans="1:10">
      <c r="A57" s="33"/>
      <c r="B57" s="33"/>
      <c r="C57" s="33"/>
      <c r="D57" s="34"/>
      <c r="E57" s="35"/>
      <c r="F57" s="36"/>
      <c r="G57" s="36"/>
      <c r="H57" s="36"/>
      <c r="I57" s="36"/>
      <c r="J57" s="36"/>
    </row>
    <row r="58" ht="22" customHeight="1" spans="1:10">
      <c r="A58" s="33"/>
      <c r="B58" s="33"/>
      <c r="C58" s="33"/>
      <c r="D58" s="34"/>
      <c r="E58" s="35"/>
      <c r="F58" s="36"/>
      <c r="G58" s="36"/>
      <c r="H58" s="36"/>
      <c r="I58" s="36"/>
      <c r="J58" s="36"/>
    </row>
    <row r="59" ht="22" customHeight="1" spans="1:10">
      <c r="A59" s="33"/>
      <c r="B59" s="33"/>
      <c r="C59" s="33"/>
      <c r="D59" s="34"/>
      <c r="E59" s="35"/>
      <c r="F59" s="36"/>
      <c r="G59" s="36"/>
      <c r="H59" s="36"/>
      <c r="I59" s="36"/>
      <c r="J59" s="36"/>
    </row>
    <row r="60" ht="22" customHeight="1" spans="1:10">
      <c r="A60" s="33"/>
      <c r="B60" s="33"/>
      <c r="C60" s="33"/>
      <c r="D60" s="34"/>
      <c r="E60" s="35"/>
      <c r="F60" s="36"/>
      <c r="G60" s="36"/>
      <c r="H60" s="36"/>
      <c r="I60" s="36"/>
      <c r="J60" s="36"/>
    </row>
    <row r="61" ht="22" customHeight="1" spans="1:10">
      <c r="A61" s="33"/>
      <c r="B61" s="33"/>
      <c r="C61" s="33"/>
      <c r="D61" s="34"/>
      <c r="E61" s="35"/>
      <c r="F61" s="36"/>
      <c r="G61" s="36"/>
      <c r="H61" s="36"/>
      <c r="I61" s="36"/>
      <c r="J61" s="36"/>
    </row>
    <row r="62" ht="22" customHeight="1" spans="1:10">
      <c r="A62" s="33"/>
      <c r="B62" s="33"/>
      <c r="C62" s="33"/>
      <c r="D62" s="34"/>
      <c r="E62" s="35"/>
      <c r="F62" s="36"/>
      <c r="G62" s="36"/>
      <c r="H62" s="36"/>
      <c r="I62" s="36"/>
      <c r="J62" s="36"/>
    </row>
    <row r="63" ht="22" customHeight="1" spans="1:10">
      <c r="A63" s="33"/>
      <c r="B63" s="33"/>
      <c r="C63" s="33"/>
      <c r="D63" s="34"/>
      <c r="E63" s="35"/>
      <c r="F63" s="36"/>
      <c r="G63" s="36"/>
      <c r="H63" s="36"/>
      <c r="I63" s="36"/>
      <c r="J63" s="36"/>
    </row>
    <row r="64" ht="22" customHeight="1" spans="1:10">
      <c r="A64" s="33"/>
      <c r="B64" s="33"/>
      <c r="C64" s="33"/>
      <c r="D64" s="34"/>
      <c r="E64" s="35"/>
      <c r="F64" s="36"/>
      <c r="G64" s="36"/>
      <c r="H64" s="36"/>
      <c r="I64" s="36"/>
      <c r="J64" s="36"/>
    </row>
    <row r="65" ht="22" customHeight="1" spans="1:10">
      <c r="A65" s="33"/>
      <c r="B65" s="33"/>
      <c r="C65" s="33"/>
      <c r="D65" s="34"/>
      <c r="E65" s="35"/>
      <c r="F65" s="36"/>
      <c r="G65" s="36"/>
      <c r="H65" s="36"/>
      <c r="I65" s="36"/>
      <c r="J65" s="36"/>
    </row>
    <row r="66" ht="22" customHeight="1" spans="1:10">
      <c r="A66" s="33"/>
      <c r="B66" s="33"/>
      <c r="C66" s="33"/>
      <c r="D66" s="34"/>
      <c r="E66" s="35"/>
      <c r="F66" s="36"/>
      <c r="G66" s="36"/>
      <c r="H66" s="36"/>
      <c r="I66" s="36"/>
      <c r="J66" s="36"/>
    </row>
    <row r="67" ht="22" customHeight="1" spans="1:10">
      <c r="A67" s="33"/>
      <c r="B67" s="33"/>
      <c r="C67" s="33"/>
      <c r="D67" s="34"/>
      <c r="E67" s="35"/>
      <c r="F67" s="36"/>
      <c r="G67" s="36"/>
      <c r="H67" s="36"/>
      <c r="I67" s="36"/>
      <c r="J67" s="36"/>
    </row>
    <row r="68" ht="22" customHeight="1" spans="1:10">
      <c r="A68" s="33"/>
      <c r="B68" s="33"/>
      <c r="C68" s="33"/>
      <c r="D68" s="34"/>
      <c r="E68" s="35"/>
      <c r="F68" s="36"/>
      <c r="G68" s="36"/>
      <c r="H68" s="36"/>
      <c r="I68" s="36"/>
      <c r="J68" s="36"/>
    </row>
    <row r="69" ht="22" customHeight="1" spans="1:10">
      <c r="A69" s="33"/>
      <c r="B69" s="33"/>
      <c r="C69" s="33"/>
      <c r="D69" s="34"/>
      <c r="E69" s="35"/>
      <c r="F69" s="36"/>
      <c r="G69" s="36"/>
      <c r="H69" s="36"/>
      <c r="I69" s="36"/>
      <c r="J69" s="36"/>
    </row>
    <row r="70" ht="22" customHeight="1" spans="1:10">
      <c r="A70" s="33"/>
      <c r="B70" s="33"/>
      <c r="C70" s="33"/>
      <c r="D70" s="34"/>
      <c r="E70" s="35"/>
      <c r="F70" s="36"/>
      <c r="G70" s="36"/>
      <c r="H70" s="36"/>
      <c r="I70" s="36"/>
      <c r="J70" s="36"/>
    </row>
    <row r="71" ht="22" customHeight="1" spans="1:10">
      <c r="A71" s="33"/>
      <c r="B71" s="33"/>
      <c r="C71" s="33"/>
      <c r="D71" s="34"/>
      <c r="E71" s="35"/>
      <c r="F71" s="36"/>
      <c r="G71" s="36"/>
      <c r="H71" s="36"/>
      <c r="I71" s="36"/>
      <c r="J71" s="36"/>
    </row>
    <row r="72" ht="22" customHeight="1" spans="1:10">
      <c r="A72" s="33"/>
      <c r="B72" s="33"/>
      <c r="C72" s="33"/>
      <c r="D72" s="34"/>
      <c r="E72" s="35"/>
      <c r="F72" s="36"/>
      <c r="G72" s="36"/>
      <c r="H72" s="36"/>
      <c r="I72" s="36"/>
      <c r="J72" s="36"/>
    </row>
    <row r="73" ht="22" customHeight="1" spans="1:10">
      <c r="A73" s="33"/>
      <c r="B73" s="33"/>
      <c r="C73" s="33"/>
      <c r="D73" s="34"/>
      <c r="E73" s="35"/>
      <c r="F73" s="36"/>
      <c r="G73" s="36"/>
      <c r="H73" s="36"/>
      <c r="I73" s="36"/>
      <c r="J73" s="36"/>
    </row>
    <row r="74" ht="22" customHeight="1" spans="1:10">
      <c r="A74" s="33"/>
      <c r="B74" s="33"/>
      <c r="C74" s="33"/>
      <c r="D74" s="34"/>
      <c r="E74" s="35"/>
      <c r="F74" s="36"/>
      <c r="G74" s="36"/>
      <c r="H74" s="36"/>
      <c r="I74" s="36"/>
      <c r="J74" s="36"/>
    </row>
    <row r="75" ht="22" customHeight="1" spans="1:10">
      <c r="A75" s="33"/>
      <c r="B75" s="33"/>
      <c r="C75" s="33"/>
      <c r="D75" s="34"/>
      <c r="E75" s="35"/>
      <c r="F75" s="36"/>
      <c r="G75" s="36"/>
      <c r="H75" s="36"/>
      <c r="I75" s="36"/>
      <c r="J75" s="36"/>
    </row>
    <row r="76" ht="22" customHeight="1" spans="1:10">
      <c r="A76" s="33"/>
      <c r="B76" s="33"/>
      <c r="C76" s="33"/>
      <c r="D76" s="34"/>
      <c r="E76" s="35"/>
      <c r="F76" s="36"/>
      <c r="G76" s="36"/>
      <c r="H76" s="36"/>
      <c r="I76" s="36"/>
      <c r="J76" s="36"/>
    </row>
    <row r="77" ht="22" customHeight="1" spans="1:10">
      <c r="A77" s="33"/>
      <c r="B77" s="33"/>
      <c r="C77" s="33"/>
      <c r="D77" s="34"/>
      <c r="E77" s="35"/>
      <c r="F77" s="36"/>
      <c r="G77" s="36"/>
      <c r="H77" s="36"/>
      <c r="I77" s="36"/>
      <c r="J77" s="36"/>
    </row>
    <row r="78" ht="22" customHeight="1" spans="1:10">
      <c r="A78" s="33"/>
      <c r="B78" s="33"/>
      <c r="C78" s="33"/>
      <c r="D78" s="34"/>
      <c r="E78" s="35"/>
      <c r="F78" s="36"/>
      <c r="G78" s="36"/>
      <c r="H78" s="36"/>
      <c r="I78" s="36"/>
      <c r="J78" s="36"/>
    </row>
    <row r="79" ht="22" customHeight="1" spans="1:10">
      <c r="A79" s="33"/>
      <c r="B79" s="33"/>
      <c r="C79" s="33"/>
      <c r="D79" s="34"/>
      <c r="E79" s="35"/>
      <c r="F79" s="36"/>
      <c r="G79" s="36"/>
      <c r="H79" s="36"/>
      <c r="I79" s="36"/>
      <c r="J79" s="36"/>
    </row>
    <row r="80" ht="22" customHeight="1" spans="1:10">
      <c r="A80" s="33"/>
      <c r="B80" s="33"/>
      <c r="C80" s="33"/>
      <c r="D80" s="34"/>
      <c r="E80" s="35"/>
      <c r="F80" s="36"/>
      <c r="G80" s="36"/>
      <c r="H80" s="36"/>
      <c r="I80" s="36"/>
      <c r="J80" s="36"/>
    </row>
    <row r="81" ht="22" customHeight="1" spans="1:10">
      <c r="A81" s="33"/>
      <c r="B81" s="33"/>
      <c r="C81" s="33"/>
      <c r="D81" s="34"/>
      <c r="E81" s="35"/>
      <c r="F81" s="36"/>
      <c r="G81" s="36"/>
      <c r="H81" s="36"/>
      <c r="I81" s="36"/>
      <c r="J81" s="36"/>
    </row>
    <row r="82" ht="22" customHeight="1" spans="1:10">
      <c r="A82" s="33"/>
      <c r="B82" s="33"/>
      <c r="C82" s="33"/>
      <c r="D82" s="34"/>
      <c r="E82" s="35"/>
      <c r="F82" s="36"/>
      <c r="G82" s="36"/>
      <c r="H82" s="36"/>
      <c r="I82" s="36"/>
      <c r="J82" s="36"/>
    </row>
  </sheetData>
  <autoFilter ref="A4:J31">
    <extLst/>
  </autoFilter>
  <mergeCells count="12">
    <mergeCell ref="A1:J1"/>
    <mergeCell ref="E2:J2"/>
    <mergeCell ref="A3:A4"/>
    <mergeCell ref="B3:B4"/>
    <mergeCell ref="C3:C4"/>
    <mergeCell ref="D3:D4"/>
    <mergeCell ref="E3:E4"/>
    <mergeCell ref="F3:F4"/>
    <mergeCell ref="G3:G4"/>
    <mergeCell ref="H3:H4"/>
    <mergeCell ref="I3:I4"/>
    <mergeCell ref="J3:J4"/>
  </mergeCells>
  <pageMargins left="0.75" right="0.75" top="1" bottom="1" header="0.51" footer="0.5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一般预算 (按科目汇总)</vt:lpstr>
      <vt:lpstr>基金预算 (按科目汇总)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2016-06-08T07:03:30Z</dcterms:created>
  <dcterms:modified xsi:type="dcterms:W3CDTF">2019-09-18T03:47:11Z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KSORubyTemplateID">
    <vt:lpwstr>14</vt:lpwstr>
  </property>
</Properties>
</file>